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onne\Desktop\"/>
    </mc:Choice>
  </mc:AlternateContent>
  <xr:revisionPtr revIDLastSave="0" documentId="8_{BC950AD3-CFB0-4AEB-9365-64975E5888A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Z63" i="1"/>
  <c r="P61" i="1"/>
  <c r="P63" i="1"/>
  <c r="Z41" i="1" l="1"/>
  <c r="Z59" i="1" l="1"/>
  <c r="Z45" i="1" l="1"/>
  <c r="Z61" i="1"/>
  <c r="Z55" i="1"/>
  <c r="Z57" i="1"/>
  <c r="Z29" i="1"/>
  <c r="Z43" i="1"/>
  <c r="Z53" i="1"/>
  <c r="Z17" i="1"/>
  <c r="Z25" i="1"/>
  <c r="Z33" i="1"/>
  <c r="Z49" i="1"/>
  <c r="Z21" i="1"/>
  <c r="Z19" i="1"/>
  <c r="Z27" i="1"/>
  <c r="Z37" i="1"/>
  <c r="Z51" i="1"/>
  <c r="Z23" i="1"/>
  <c r="Z31" i="1"/>
  <c r="Z47" i="1"/>
</calcChain>
</file>

<file path=xl/sharedStrings.xml><?xml version="1.0" encoding="utf-8"?>
<sst xmlns="http://schemas.openxmlformats.org/spreadsheetml/2006/main" count="145" uniqueCount="80">
  <si>
    <t>Prodotto:</t>
  </si>
  <si>
    <t>Codice:</t>
  </si>
  <si>
    <t>Strumento utilizzato</t>
  </si>
  <si>
    <t>Luogo Analisi:</t>
  </si>
  <si>
    <t>Ora di fine analisi</t>
  </si>
  <si>
    <t>Società:</t>
  </si>
  <si>
    <t>ISPETTORI</t>
  </si>
  <si>
    <t>Report n°</t>
  </si>
  <si>
    <t>Valore</t>
  </si>
  <si>
    <t>Formula</t>
  </si>
  <si>
    <t>Risultato</t>
  </si>
  <si>
    <t>Limite</t>
  </si>
  <si>
    <t>Eventuali note:</t>
  </si>
  <si>
    <t>g</t>
  </si>
  <si>
    <t>%</t>
  </si>
  <si>
    <t>kg</t>
  </si>
  <si>
    <t>Visto e timbro del CSS</t>
  </si>
  <si>
    <t>N</t>
  </si>
  <si>
    <t>Peso Netto del campione</t>
  </si>
  <si>
    <t>Incollare Barcode</t>
  </si>
  <si>
    <t>Data analisi:</t>
  </si>
  <si>
    <t>_______________________________________________________</t>
  </si>
  <si>
    <t>Bilancia
centro</t>
  </si>
  <si>
    <t>Bilancia
Società</t>
  </si>
  <si>
    <t>Ora di inizio analisi</t>
  </si>
  <si>
    <t>(valore × 0,1 / N)</t>
  </si>
  <si>
    <t>CPL PET</t>
  </si>
  <si>
    <t>COTTON FIOC/CANNUCCE BIBITE</t>
  </si>
  <si>
    <t>POSATE MONOUSO</t>
  </si>
  <si>
    <t>ALLUMINIO (es. lattine)</t>
  </si>
  <si>
    <t>SHOPPERS</t>
  </si>
  <si>
    <t>PLASTICA</t>
  </si>
  <si>
    <t>NON PLASTICA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</si>
  <si>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</si>
  <si>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</si>
  <si>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</si>
  <si>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</si>
  <si>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</si>
  <si>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</si>
  <si>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</si>
  <si>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</si>
  <si>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</si>
  <si>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</si>
  <si>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</si>
  <si>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O</t>
  </si>
  <si>
    <t>P</t>
  </si>
  <si>
    <t>Q</t>
  </si>
  <si>
    <t>R</t>
  </si>
  <si>
    <r>
      <t xml:space="preserve">PIATTI/BICCHIERI
</t>
    </r>
    <r>
      <rPr>
        <b/>
        <sz val="9"/>
        <rFont val="Calibri"/>
        <family val="2"/>
      </rPr>
      <t>(in PS cristallo e/o PP)</t>
    </r>
  </si>
  <si>
    <r>
      <t xml:space="preserve">FILM 
</t>
    </r>
    <r>
      <rPr>
        <b/>
        <sz val="9"/>
        <rFont val="Calibri"/>
        <family val="2"/>
      </rPr>
      <t>di qualsiasi dimensione (non shoppers)</t>
    </r>
  </si>
  <si>
    <t>MATERIALE (plastica) &lt; 2x2 cm</t>
  </si>
  <si>
    <t>MATERIALE (NON plastica) &lt; 2x2 cm</t>
  </si>
  <si>
    <r>
      <t xml:space="preserve">ALTRI IMBALLAGGI IN PLASTICA 
</t>
    </r>
    <r>
      <rPr>
        <b/>
        <sz val="9"/>
        <rFont val="Calibri"/>
        <family val="2"/>
      </rPr>
      <t>(es. vaschette, reggette, imballaggi multistrato in plastica, scatole tipo nesquik/ovomaltina)</t>
    </r>
  </si>
  <si>
    <r>
      <t xml:space="preserve">PLASTICA NON IMBALLAGGIO
</t>
    </r>
    <r>
      <rPr>
        <b/>
        <sz val="9"/>
        <rFont val="Calibri"/>
        <family val="2"/>
      </rPr>
      <t>(es. reti da cantiere, reti da pesca, lenze da pesca, corde in nylon, giocattoli, etc.)</t>
    </r>
  </si>
  <si>
    <r>
      <t xml:space="preserve">TESSUTO/STOFFA 
</t>
    </r>
    <r>
      <rPr>
        <b/>
        <sz val="9"/>
        <color rgb="FF00B0F0"/>
        <rFont val="Calibri"/>
        <family val="2"/>
      </rPr>
      <t>(es. stracci, corde in canapa etc.)</t>
    </r>
  </si>
  <si>
    <t>CPL PE</t>
  </si>
  <si>
    <t>PS ESPANSO</t>
  </si>
  <si>
    <t>TETRAPACK/POLIAC. BASE CARTA</t>
  </si>
  <si>
    <t>Plastica da river litter</t>
  </si>
  <si>
    <t>Report di Controllo qualità per SPERIMENTAZIONE</t>
  </si>
  <si>
    <t>SHOPPERS in BIOPOLIMERO</t>
  </si>
  <si>
    <t>S</t>
  </si>
  <si>
    <r>
      <t xml:space="preserve">MATERIALE ORGANICO 
</t>
    </r>
    <r>
      <rPr>
        <b/>
        <sz val="9"/>
        <color rgb="FF00B0F0"/>
        <rFont val="Calibri"/>
        <family val="2"/>
      </rPr>
      <t>(es. legno, carta/cartone etc.)</t>
    </r>
  </si>
  <si>
    <t>min 100 kg</t>
  </si>
  <si>
    <t>IMBALLAGGI IN PLASTICA</t>
  </si>
  <si>
    <t>FRAZIONI ESTRANEE</t>
  </si>
  <si>
    <t>T</t>
  </si>
  <si>
    <t>U</t>
  </si>
  <si>
    <t>Z</t>
  </si>
  <si>
    <t>W</t>
  </si>
  <si>
    <t>ACCIAIO</t>
  </si>
  <si>
    <t>L1</t>
  </si>
  <si>
    <t>di cui retine per mitilicoltura</t>
  </si>
  <si>
    <t>VETRO</t>
  </si>
  <si>
    <t>R.E.A. SRL</t>
  </si>
  <si>
    <t>CEPRANO</t>
  </si>
  <si>
    <t>X</t>
  </si>
  <si>
    <t>Matricola  WUNDER 104604037020</t>
  </si>
  <si>
    <t xml:space="preserve">A. BATINI </t>
  </si>
  <si>
    <t>Perdita di peso dovuto a contenitori per liquidi con residuo pari a 6,31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</si>
</sst>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29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6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</font>
    <font>
      <sz val="6"/>
      <color theme="0" tint="-0.499984740745262"/>
      <name val="Calibri"/>
      <family val="2"/>
    </font>
    <font>
      <sz val="9"/>
      <color theme="1"/>
      <name val="Calibri"/>
      <family val="2"/>
    </font>
    <font>
      <sz val="7"/>
      <color theme="1"/>
      <name val="Calibri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7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2"/>
      <color theme="0" tint="-0.249977111117893"/>
      <name val="Calibri"/>
      <family val="2"/>
    </font>
    <font>
      <sz val="8"/>
      <color theme="0" tint="-0.249977111117893"/>
      <name val="Calibri"/>
      <family val="2"/>
    </font>
    <font>
      <b/>
      <sz val="14"/>
      <color theme="1"/>
      <name val="Calibri"/>
      <family val="2"/>
    </font>
    <font>
      <b/>
      <sz val="7"/>
      <color rgb="FFFF0000"/>
      <name val="Calibri"/>
      <family val="2"/>
    </font>
    <font>
      <b/>
      <sz val="4"/>
      <color rgb="FFFF0000"/>
      <name val="Calibri"/>
      <family val="2"/>
    </font>
    <font>
      <b/>
      <sz val="9"/>
      <name val="Calibri"/>
      <family val="2"/>
    </font>
    <font>
      <b/>
      <sz val="10"/>
      <color rgb="FF00B0F0"/>
      <name val="Calibri"/>
      <family val="2"/>
    </font>
    <font>
      <sz val="6"/>
      <color rgb="FF00B0F0"/>
      <name val="Calibri"/>
      <family val="2"/>
    </font>
    <font>
      <b/>
      <sz val="9"/>
      <color rgb="FF00B0F0"/>
      <name val="Calibri"/>
      <family val="2"/>
    </font>
    <font>
      <b/>
      <sz val="10"/>
      <color rgb="FF92D050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medium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medium">
        <color auto="1"/>
      </right>
      <top style="thin">
        <color auto="1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hair">
        <color auto="1"/>
      </bottom>
      <diagonal/>
    </border>
    <border>
      <left style="medium">
        <color theme="0" tint="-0.34998626667073579"/>
      </left>
      <right style="thin">
        <color auto="1"/>
      </right>
      <top style="thin">
        <color theme="0" tint="-0.34998626667073579"/>
      </top>
      <bottom style="hair">
        <color auto="1"/>
      </bottom>
      <diagonal/>
    </border>
    <border>
      <left style="medium">
        <color theme="0" tint="-0.34998626667073579"/>
      </left>
      <right style="medium">
        <color indexed="64"/>
      </right>
      <top style="thin">
        <color theme="0" tint="-0.34998626667073579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theme="0" tint="-0.34998626667073579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hair">
        <color auto="1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auto="1"/>
      </right>
      <top style="hair">
        <color auto="1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indexed="64"/>
      </right>
      <top style="hair">
        <color auto="1"/>
      </top>
      <bottom style="thin">
        <color theme="0" tint="-0.34998626667073579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hair">
        <color auto="1"/>
      </left>
      <right style="medium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hair">
        <color auto="1"/>
      </left>
      <right style="medium">
        <color theme="0" tint="-0.34998626667073579"/>
      </right>
      <top style="thin">
        <color theme="0" tint="-0.34998626667073579"/>
      </top>
      <bottom style="hair">
        <color auto="1"/>
      </bottom>
      <diagonal/>
    </border>
    <border>
      <left style="hair">
        <color auto="1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hair">
        <color auto="1"/>
      </left>
      <right style="medium">
        <color theme="0" tint="-0.34998626667073579"/>
      </right>
      <top style="hair">
        <color auto="1"/>
      </top>
      <bottom style="thin">
        <color theme="0" tint="-0.34998626667073579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 style="thin">
        <color auto="1"/>
      </right>
      <top/>
      <bottom/>
      <diagonal/>
    </border>
    <border>
      <left style="medium">
        <color theme="0" tint="-0.34998626667073579"/>
      </left>
      <right style="medium">
        <color indexed="64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9" fillId="0" borderId="0"/>
    <xf numFmtId="9" fontId="12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/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 wrapText="1"/>
    </xf>
    <xf numFmtId="0" fontId="5" fillId="0" borderId="8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6" xfId="0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6" xfId="0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vertical="center"/>
    </xf>
    <xf numFmtId="0" fontId="5" fillId="0" borderId="52" xfId="0" applyFont="1" applyFill="1" applyBorder="1" applyAlignment="1">
      <alignment horizontal="left" vertical="top"/>
    </xf>
    <xf numFmtId="0" fontId="5" fillId="0" borderId="52" xfId="0" applyFont="1" applyFill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18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vertical="center"/>
    </xf>
    <xf numFmtId="0" fontId="18" fillId="2" borderId="0" xfId="0" applyFont="1" applyFill="1" applyBorder="1" applyAlignment="1">
      <alignment vertical="top"/>
    </xf>
    <xf numFmtId="0" fontId="4" fillId="2" borderId="9" xfId="0" applyFont="1" applyFill="1" applyBorder="1" applyAlignment="1">
      <alignment vertical="center"/>
    </xf>
    <xf numFmtId="0" fontId="5" fillId="0" borderId="52" xfId="0" applyFont="1" applyFill="1" applyBorder="1" applyAlignment="1">
      <alignment vertical="top"/>
    </xf>
    <xf numFmtId="0" fontId="5" fillId="0" borderId="44" xfId="0" applyFont="1" applyFill="1" applyBorder="1" applyAlignment="1">
      <alignment vertical="top"/>
    </xf>
    <xf numFmtId="0" fontId="0" fillId="0" borderId="0" xfId="0" applyBorder="1" applyAlignment="1">
      <alignment horizontal="right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2" fontId="14" fillId="0" borderId="11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2" fontId="8" fillId="0" borderId="58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horizontal="center" vertical="center"/>
    </xf>
    <xf numFmtId="2" fontId="8" fillId="0" borderId="60" xfId="0" applyNumberFormat="1" applyFont="1" applyFill="1" applyBorder="1" applyAlignment="1">
      <alignment horizontal="center" vertical="center"/>
    </xf>
    <xf numFmtId="2" fontId="8" fillId="0" borderId="46" xfId="0" applyNumberFormat="1" applyFont="1" applyFill="1" applyBorder="1" applyAlignment="1">
      <alignment horizontal="center" vertical="center"/>
    </xf>
    <xf numFmtId="2" fontId="8" fillId="0" borderId="47" xfId="0" applyNumberFormat="1" applyFont="1" applyFill="1" applyBorder="1" applyAlignment="1">
      <alignment horizontal="center" vertical="center"/>
    </xf>
    <xf numFmtId="2" fontId="15" fillId="0" borderId="6" xfId="0" applyNumberFormat="1" applyFont="1" applyFill="1" applyBorder="1" applyAlignment="1">
      <alignment horizontal="center" vertical="center"/>
    </xf>
    <xf numFmtId="2" fontId="15" fillId="0" borderId="35" xfId="0" applyNumberFormat="1" applyFont="1" applyFill="1" applyBorder="1" applyAlignment="1">
      <alignment horizontal="center" vertical="center"/>
    </xf>
    <xf numFmtId="2" fontId="15" fillId="0" borderId="11" xfId="0" applyNumberFormat="1" applyFont="1" applyFill="1" applyBorder="1" applyAlignment="1">
      <alignment horizontal="center" vertical="center"/>
    </xf>
    <xf numFmtId="2" fontId="15" fillId="0" borderId="37" xfId="0" applyNumberFormat="1" applyFont="1" applyFill="1" applyBorder="1" applyAlignment="1">
      <alignment horizontal="center" vertical="center"/>
    </xf>
    <xf numFmtId="0" fontId="15" fillId="0" borderId="69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0" fontId="13" fillId="0" borderId="6" xfId="2" applyNumberFormat="1" applyFont="1" applyFill="1" applyBorder="1" applyAlignment="1">
      <alignment horizontal="center" vertical="center"/>
    </xf>
    <xf numFmtId="10" fontId="13" fillId="0" borderId="22" xfId="2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2" fontId="8" fillId="0" borderId="62" xfId="0" applyNumberFormat="1" applyFont="1" applyFill="1" applyBorder="1" applyAlignment="1">
      <alignment horizontal="center" vertical="center"/>
    </xf>
    <xf numFmtId="2" fontId="8" fillId="0" borderId="54" xfId="0" applyNumberFormat="1" applyFont="1" applyFill="1" applyBorder="1" applyAlignment="1">
      <alignment horizontal="center" vertical="center"/>
    </xf>
    <xf numFmtId="2" fontId="8" fillId="0" borderId="55" xfId="0" applyNumberFormat="1" applyFont="1" applyFill="1" applyBorder="1" applyAlignment="1">
      <alignment horizontal="center" vertical="center"/>
    </xf>
    <xf numFmtId="10" fontId="13" fillId="0" borderId="19" xfId="2" applyNumberFormat="1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5" fontId="0" fillId="0" borderId="0" xfId="0" applyNumberForma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8" fillId="2" borderId="6" xfId="0" applyFont="1" applyFill="1" applyBorder="1" applyAlignment="1">
      <alignment horizontal="center" vertical="top"/>
    </xf>
    <xf numFmtId="0" fontId="28" fillId="2" borderId="0" xfId="0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3" fillId="0" borderId="70" xfId="0" applyFont="1" applyFill="1" applyBorder="1" applyAlignment="1">
      <alignment horizontal="center" vertical="center"/>
    </xf>
    <xf numFmtId="0" fontId="23" fillId="0" borderId="7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3" fillId="0" borderId="73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2" fontId="8" fillId="0" borderId="59" xfId="0" applyNumberFormat="1" applyFont="1" applyFill="1" applyBorder="1" applyAlignment="1">
      <alignment horizontal="center" vertical="center"/>
    </xf>
    <xf numFmtId="2" fontId="8" fillId="0" borderId="14" xfId="0" applyNumberFormat="1" applyFont="1" applyFill="1" applyBorder="1" applyAlignment="1">
      <alignment horizontal="center" vertical="center"/>
    </xf>
    <xf numFmtId="2" fontId="8" fillId="0" borderId="15" xfId="0" applyNumberFormat="1" applyFont="1" applyFill="1" applyBorder="1" applyAlignment="1">
      <alignment horizontal="center" vertical="center"/>
    </xf>
    <xf numFmtId="10" fontId="13" fillId="0" borderId="11" xfId="2" applyNumberFormat="1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 textRotation="255"/>
    </xf>
    <xf numFmtId="0" fontId="19" fillId="0" borderId="65" xfId="0" applyFont="1" applyFill="1" applyBorder="1" applyAlignment="1">
      <alignment horizontal="center" vertical="center" textRotation="255"/>
    </xf>
    <xf numFmtId="0" fontId="19" fillId="0" borderId="66" xfId="0" applyFont="1" applyFill="1" applyBorder="1" applyAlignment="1">
      <alignment horizontal="center" vertical="center" textRotation="255"/>
    </xf>
    <xf numFmtId="0" fontId="20" fillId="0" borderId="65" xfId="0" applyFont="1" applyFill="1" applyBorder="1" applyAlignment="1">
      <alignment horizontal="center" vertical="center" textRotation="255"/>
    </xf>
    <xf numFmtId="0" fontId="13" fillId="0" borderId="0" xfId="0" applyFont="1" applyFill="1" applyBorder="1" applyAlignment="1">
      <alignment horizontal="center" vertical="center"/>
    </xf>
    <xf numFmtId="2" fontId="8" fillId="0" borderId="61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horizontal="center" vertical="center"/>
    </xf>
    <xf numFmtId="10" fontId="13" fillId="0" borderId="0" xfId="2" applyNumberFormat="1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2" fontId="8" fillId="0" borderId="51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0" borderId="67" xfId="0" applyNumberFormat="1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2" fontId="8" fillId="0" borderId="18" xfId="0" applyNumberFormat="1" applyFont="1" applyFill="1" applyBorder="1" applyAlignment="1">
      <alignment horizontal="center" vertical="center"/>
    </xf>
    <xf numFmtId="2" fontId="8" fillId="0" borderId="19" xfId="0" applyNumberFormat="1" applyFont="1" applyFill="1" applyBorder="1" applyAlignment="1">
      <alignment horizontal="center" vertical="center"/>
    </xf>
    <xf numFmtId="2" fontId="8" fillId="0" borderId="53" xfId="0" applyNumberFormat="1" applyFont="1" applyFill="1" applyBorder="1" applyAlignment="1">
      <alignment horizontal="center" vertical="center"/>
    </xf>
    <xf numFmtId="2" fontId="8" fillId="0" borderId="21" xfId="0" applyNumberFormat="1" applyFont="1" applyFill="1" applyBorder="1" applyAlignment="1">
      <alignment horizontal="center" vertical="center"/>
    </xf>
    <xf numFmtId="2" fontId="8" fillId="0" borderId="22" xfId="0" applyNumberFormat="1" applyFont="1" applyFill="1" applyBorder="1" applyAlignment="1">
      <alignment horizontal="center" vertical="center"/>
    </xf>
    <xf numFmtId="2" fontId="8" fillId="0" borderId="45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center" vertical="center" wrapText="1"/>
    </xf>
    <xf numFmtId="10" fontId="13" fillId="0" borderId="77" xfId="2" applyNumberFormat="1" applyFont="1" applyFill="1" applyBorder="1" applyAlignment="1">
      <alignment horizontal="center" vertical="center"/>
    </xf>
    <xf numFmtId="10" fontId="13" fillId="0" borderId="78" xfId="2" applyNumberFormat="1" applyFont="1" applyFill="1" applyBorder="1" applyAlignment="1">
      <alignment horizontal="center" vertical="center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0"/>
  <tableStyles count="0" defaultTableStyle="TableStyleMedium9" defaultPivotStyle="PivotStyleLight16"/>
  <colors>
    <mruColors>
      <color rgb="FF1D045C"/>
      <color rgb="FFA3FFFF"/>
      <color rgb="FF66FFFF"/>
      <color rgb="FFFFE7E7"/>
      <color rgb="FFE7F4D8"/>
      <color rgb="FFFFD1D1"/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7"/>
  <sheetViews>
    <sheetView tabSelected="1" view="pageLayout" topLeftCell="A26" zoomScaleNormal="120" workbookViewId="0">
      <selection activeCell="AL45" sqref="AL45"/>
    </sheetView>
  </sheetViews>
  <sheetFormatPr defaultColWidth="2.85546875" defaultRowHeight="12.75" customHeight="1" x14ac:dyDescent="0.2"/>
  <cols>
    <col min="1" max="1" width="2.7109375" style="1" customWidth="1"/>
    <col min="2" max="36" width="2.7109375" style="5" customWidth="1"/>
    <col min="37" max="40" width="2.7109375" customWidth="1"/>
    <col min="41" max="41" width="5.7109375" bestFit="1" customWidth="1"/>
  </cols>
  <sheetData>
    <row r="1" spans="1:36" ht="11.25" customHeight="1" thickBot="1" x14ac:dyDescent="0.25">
      <c r="A1" s="109" t="s">
        <v>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1"/>
    </row>
    <row r="2" spans="1:36" ht="4.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5"/>
    </row>
    <row r="3" spans="1:36" ht="11.25" customHeight="1" x14ac:dyDescent="0.2">
      <c r="A3" s="16"/>
      <c r="B3" s="133"/>
      <c r="C3" s="114" t="s">
        <v>7</v>
      </c>
      <c r="D3" s="114"/>
      <c r="E3" s="114"/>
      <c r="F3" s="131">
        <v>42019452</v>
      </c>
      <c r="G3" s="131"/>
      <c r="H3" s="131"/>
      <c r="I3" s="57"/>
      <c r="J3" s="114" t="s">
        <v>0</v>
      </c>
      <c r="K3" s="114"/>
      <c r="L3" s="114"/>
      <c r="M3" s="129"/>
      <c r="N3" s="129"/>
      <c r="O3" s="129"/>
      <c r="P3" s="129"/>
      <c r="Q3" s="129"/>
      <c r="R3" s="112" t="s">
        <v>1</v>
      </c>
      <c r="S3" s="112"/>
      <c r="T3" s="112"/>
      <c r="U3" s="129"/>
      <c r="V3" s="129"/>
      <c r="W3" s="129"/>
      <c r="X3" s="58"/>
      <c r="Y3" s="50"/>
      <c r="Z3" s="135" t="s">
        <v>19</v>
      </c>
      <c r="AA3" s="136"/>
      <c r="AB3" s="136"/>
      <c r="AC3" s="136"/>
      <c r="AD3" s="136"/>
      <c r="AE3" s="136"/>
      <c r="AF3" s="136"/>
      <c r="AG3" s="136"/>
      <c r="AH3" s="137"/>
      <c r="AI3" s="1"/>
      <c r="AJ3" s="1"/>
    </row>
    <row r="4" spans="1:36" ht="11.25" customHeight="1" x14ac:dyDescent="0.2">
      <c r="A4" s="16"/>
      <c r="B4" s="134"/>
      <c r="C4" s="115"/>
      <c r="D4" s="115"/>
      <c r="E4" s="115"/>
      <c r="F4" s="132"/>
      <c r="G4" s="132"/>
      <c r="H4" s="132"/>
      <c r="I4" s="59"/>
      <c r="J4" s="115"/>
      <c r="K4" s="115"/>
      <c r="L4" s="115"/>
      <c r="M4" s="130"/>
      <c r="N4" s="130"/>
      <c r="O4" s="130"/>
      <c r="P4" s="130"/>
      <c r="Q4" s="130"/>
      <c r="R4" s="113"/>
      <c r="S4" s="113"/>
      <c r="T4" s="113"/>
      <c r="U4" s="130"/>
      <c r="V4" s="130"/>
      <c r="W4" s="130"/>
      <c r="X4" s="60"/>
      <c r="Y4" s="50"/>
      <c r="Z4" s="138"/>
      <c r="AA4" s="139"/>
      <c r="AB4" s="139"/>
      <c r="AC4" s="139"/>
      <c r="AD4" s="139"/>
      <c r="AE4" s="139"/>
      <c r="AF4" s="139"/>
      <c r="AG4" s="139"/>
      <c r="AH4" s="140"/>
      <c r="AI4" s="1"/>
      <c r="AJ4" s="1"/>
    </row>
    <row r="5" spans="1:36" ht="11.25" customHeight="1" x14ac:dyDescent="0.2">
      <c r="A5" s="16"/>
      <c r="B5" s="122" t="s">
        <v>58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4"/>
      <c r="Y5" s="50"/>
      <c r="Z5" s="138"/>
      <c r="AA5" s="139"/>
      <c r="AB5" s="139"/>
      <c r="AC5" s="139"/>
      <c r="AD5" s="139"/>
      <c r="AE5" s="139"/>
      <c r="AF5" s="139"/>
      <c r="AG5" s="139"/>
      <c r="AH5" s="140"/>
    </row>
    <row r="6" spans="1:36" ht="11.25" customHeight="1" x14ac:dyDescent="0.2">
      <c r="A6" s="16"/>
      <c r="B6" s="12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7"/>
      <c r="Y6" s="50"/>
      <c r="Z6" s="141"/>
      <c r="AA6" s="142"/>
      <c r="AB6" s="142"/>
      <c r="AC6" s="142"/>
      <c r="AD6" s="142"/>
      <c r="AE6" s="142"/>
      <c r="AF6" s="142"/>
      <c r="AG6" s="142"/>
      <c r="AH6" s="143"/>
    </row>
    <row r="7" spans="1:36" ht="4.5" customHeight="1" thickBot="1" x14ac:dyDescent="0.25">
      <c r="A7" s="17"/>
      <c r="B7" s="18"/>
      <c r="C7" s="18"/>
      <c r="D7" s="18"/>
      <c r="E7" s="18"/>
      <c r="F7" s="18"/>
      <c r="G7" s="18"/>
      <c r="H7" s="18"/>
      <c r="I7" s="18"/>
      <c r="J7" s="19"/>
      <c r="K7" s="19"/>
      <c r="L7" s="19"/>
      <c r="M7" s="19"/>
      <c r="N7" s="19"/>
      <c r="O7" s="19"/>
      <c r="P7" s="19"/>
      <c r="Q7" s="18"/>
      <c r="R7" s="18"/>
      <c r="S7" s="19"/>
      <c r="T7" s="19"/>
      <c r="U7" s="19"/>
      <c r="V7" s="19"/>
      <c r="W7" s="19"/>
      <c r="X7" s="19"/>
      <c r="Y7" s="19"/>
      <c r="Z7" s="20"/>
      <c r="AA7" s="20"/>
      <c r="AB7" s="20"/>
      <c r="AC7" s="20"/>
      <c r="AD7" s="20"/>
      <c r="AE7" s="20"/>
      <c r="AF7" s="20"/>
      <c r="AG7" s="20"/>
      <c r="AH7" s="21"/>
    </row>
    <row r="8" spans="1:36" ht="4.5" customHeight="1" x14ac:dyDescent="0.2">
      <c r="A8" s="33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38"/>
      <c r="Z8" s="22"/>
      <c r="AA8" s="22"/>
      <c r="AB8" s="22"/>
      <c r="AC8" s="22"/>
      <c r="AD8" s="22"/>
      <c r="AE8" s="22"/>
      <c r="AF8" s="22"/>
      <c r="AG8" s="22"/>
      <c r="AH8" s="23"/>
    </row>
    <row r="9" spans="1:36" ht="4.5" customHeight="1" x14ac:dyDescent="0.2">
      <c r="A9" s="53"/>
      <c r="B9" s="54"/>
      <c r="C9" s="54"/>
      <c r="D9" s="54"/>
      <c r="E9" s="51"/>
      <c r="F9" s="51"/>
      <c r="G9" s="51"/>
      <c r="H9" s="51"/>
      <c r="I9" s="51"/>
      <c r="J9" s="51"/>
      <c r="K9" s="51"/>
      <c r="L9" s="51"/>
      <c r="M9" s="51"/>
      <c r="N9" s="3"/>
      <c r="O9" s="3"/>
      <c r="P9" s="3"/>
      <c r="Q9" s="3"/>
      <c r="R9" s="3"/>
      <c r="S9" s="2"/>
      <c r="T9" s="51"/>
      <c r="U9" s="51"/>
      <c r="V9" s="51"/>
      <c r="W9" s="2"/>
      <c r="X9" s="51"/>
      <c r="Y9" s="51"/>
      <c r="Z9" s="51"/>
      <c r="AA9" s="51"/>
      <c r="AB9" s="6"/>
      <c r="AC9" s="6"/>
      <c r="AD9" s="6"/>
      <c r="AE9" s="6"/>
      <c r="AF9" s="6"/>
      <c r="AG9" s="6"/>
      <c r="AH9" s="27"/>
    </row>
    <row r="10" spans="1:36" ht="11.25" customHeight="1" x14ac:dyDescent="0.2">
      <c r="A10" s="153" t="s">
        <v>5</v>
      </c>
      <c r="B10" s="154"/>
      <c r="C10" s="154"/>
      <c r="D10" s="151" t="s">
        <v>74</v>
      </c>
      <c r="E10" s="151"/>
      <c r="F10" s="151"/>
      <c r="G10" s="151"/>
      <c r="H10" s="151"/>
      <c r="I10" s="151"/>
      <c r="J10" s="151"/>
      <c r="K10" s="151"/>
      <c r="L10" s="152" t="s">
        <v>3</v>
      </c>
      <c r="M10" s="152"/>
      <c r="N10" s="152"/>
      <c r="O10" s="152"/>
      <c r="P10" s="152"/>
      <c r="Q10" s="155" t="s">
        <v>75</v>
      </c>
      <c r="R10" s="155"/>
      <c r="S10" s="155"/>
      <c r="T10" s="155"/>
      <c r="U10" s="155"/>
      <c r="V10" s="155"/>
      <c r="W10" s="155"/>
      <c r="X10" s="155"/>
      <c r="Y10" s="155"/>
      <c r="Z10" s="154" t="s">
        <v>20</v>
      </c>
      <c r="AA10" s="154"/>
      <c r="AB10" s="154"/>
      <c r="AC10" s="154"/>
      <c r="AD10" s="156">
        <v>44370</v>
      </c>
      <c r="AE10" s="157"/>
      <c r="AF10" s="157"/>
      <c r="AG10" s="157"/>
      <c r="AH10" s="158"/>
    </row>
    <row r="11" spans="1:36" ht="4.5" customHeight="1" x14ac:dyDescent="0.2">
      <c r="A11" s="28"/>
      <c r="B11" s="51"/>
      <c r="C11" s="3"/>
      <c r="D11" s="3"/>
      <c r="E11" s="3"/>
      <c r="F11" s="51"/>
      <c r="G11" s="3"/>
      <c r="H11" s="3"/>
      <c r="I11" s="3"/>
      <c r="J11" s="3"/>
      <c r="K11" s="3"/>
      <c r="L11" s="3"/>
      <c r="M11" s="3"/>
      <c r="N11" s="51"/>
      <c r="O11" s="51"/>
      <c r="P11" s="51"/>
      <c r="Q11" s="51"/>
      <c r="R11" s="51"/>
      <c r="S11" s="51"/>
      <c r="T11" s="51"/>
      <c r="U11" s="52"/>
      <c r="V11" s="52"/>
      <c r="W11" s="52"/>
      <c r="X11" s="52"/>
      <c r="Y11" s="52"/>
      <c r="Z11" s="52"/>
      <c r="AA11" s="52"/>
      <c r="AB11" s="52"/>
      <c r="AC11" s="51"/>
      <c r="AD11" s="51"/>
      <c r="AE11" s="51"/>
      <c r="AF11" s="51"/>
      <c r="AG11" s="51"/>
      <c r="AH11" s="27"/>
    </row>
    <row r="12" spans="1:36" ht="11.25" customHeight="1" x14ac:dyDescent="0.2">
      <c r="A12" s="33"/>
      <c r="B12" s="51"/>
      <c r="C12" s="51"/>
      <c r="D12" s="51"/>
      <c r="E12" s="51"/>
      <c r="F12" s="63" t="s">
        <v>24</v>
      </c>
      <c r="G12" s="63"/>
      <c r="H12" s="63"/>
      <c r="I12" s="63"/>
      <c r="J12" s="63"/>
      <c r="K12" s="63"/>
      <c r="L12" s="63"/>
      <c r="M12" s="128">
        <v>0.58333333333333337</v>
      </c>
      <c r="N12" s="128"/>
      <c r="O12" s="128"/>
      <c r="P12" s="128"/>
      <c r="Q12" s="51"/>
      <c r="R12" s="37"/>
      <c r="S12" s="51"/>
      <c r="T12" s="63" t="s">
        <v>4</v>
      </c>
      <c r="U12" s="63"/>
      <c r="V12" s="63"/>
      <c r="W12" s="63"/>
      <c r="X12" s="63"/>
      <c r="Y12" s="63"/>
      <c r="Z12" s="128">
        <v>0.75</v>
      </c>
      <c r="AA12" s="128"/>
      <c r="AB12" s="128"/>
      <c r="AC12" s="128"/>
      <c r="AD12" s="51"/>
      <c r="AE12" s="51"/>
      <c r="AF12" s="51"/>
      <c r="AG12" s="37"/>
      <c r="AH12" s="27"/>
    </row>
    <row r="13" spans="1:36" ht="4.5" customHeight="1" thickBot="1" x14ac:dyDescent="0.25">
      <c r="A13" s="29"/>
      <c r="B13" s="30"/>
      <c r="C13" s="30"/>
      <c r="D13" s="30"/>
      <c r="E13" s="30"/>
      <c r="F13" s="31"/>
      <c r="G13" s="31"/>
      <c r="H13" s="31"/>
      <c r="I13" s="31"/>
      <c r="J13" s="31"/>
      <c r="K13" s="31"/>
      <c r="L13" s="31"/>
      <c r="M13" s="31"/>
      <c r="N13" s="55"/>
      <c r="O13" s="55"/>
      <c r="P13" s="55"/>
      <c r="Q13" s="55"/>
      <c r="R13" s="55"/>
      <c r="S13" s="55"/>
      <c r="T13" s="32"/>
      <c r="U13" s="32"/>
      <c r="V13" s="32"/>
      <c r="W13" s="32"/>
      <c r="X13" s="55"/>
      <c r="Y13" s="55"/>
      <c r="Z13" s="55"/>
      <c r="AA13" s="55"/>
      <c r="AB13" s="55"/>
      <c r="AC13" s="55"/>
      <c r="AD13" s="32"/>
      <c r="AE13" s="32"/>
      <c r="AF13" s="32"/>
      <c r="AG13" s="32"/>
      <c r="AH13" s="26"/>
    </row>
    <row r="14" spans="1:36" ht="11.25" customHeight="1" x14ac:dyDescent="0.2">
      <c r="A14" s="2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50" t="s">
        <v>8</v>
      </c>
      <c r="P14" s="151"/>
      <c r="Q14" s="151"/>
      <c r="R14" s="151"/>
      <c r="S14" s="151"/>
      <c r="T14" s="147" t="s">
        <v>9</v>
      </c>
      <c r="U14" s="148"/>
      <c r="V14" s="148"/>
      <c r="W14" s="148"/>
      <c r="X14" s="149"/>
      <c r="Y14" s="150" t="s">
        <v>10</v>
      </c>
      <c r="Z14" s="151"/>
      <c r="AA14" s="151"/>
      <c r="AB14" s="151"/>
      <c r="AC14" s="151"/>
      <c r="AD14" s="144" t="s">
        <v>11</v>
      </c>
      <c r="AE14" s="145"/>
      <c r="AF14" s="145"/>
      <c r="AG14" s="145"/>
      <c r="AH14" s="146"/>
    </row>
    <row r="15" spans="1:36" ht="11.25" customHeight="1" x14ac:dyDescent="0.2">
      <c r="A15" s="34"/>
      <c r="B15" s="74" t="s">
        <v>17</v>
      </c>
      <c r="C15" s="70" t="s">
        <v>18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10" t="s">
        <v>15</v>
      </c>
      <c r="P15" s="72">
        <f>SUM(P17:S40,P43:S59)*0.001</f>
        <v>70.790000000000006</v>
      </c>
      <c r="Q15" s="72"/>
      <c r="R15" s="72"/>
      <c r="S15" s="72"/>
      <c r="T15" s="116"/>
      <c r="U15" s="117"/>
      <c r="V15" s="117"/>
      <c r="W15" s="117"/>
      <c r="X15" s="118"/>
      <c r="Y15" s="82" t="s">
        <v>63</v>
      </c>
      <c r="Z15" s="82"/>
      <c r="AA15" s="82"/>
      <c r="AB15" s="82"/>
      <c r="AC15" s="82"/>
      <c r="AD15" s="82"/>
      <c r="AE15" s="82"/>
      <c r="AF15" s="82"/>
      <c r="AG15" s="82"/>
      <c r="AH15" s="83"/>
    </row>
    <row r="16" spans="1:36" ht="11.25" customHeight="1" x14ac:dyDescent="0.2">
      <c r="A16" s="35"/>
      <c r="B16" s="75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11"/>
      <c r="P16" s="73"/>
      <c r="Q16" s="73"/>
      <c r="R16" s="73"/>
      <c r="S16" s="73"/>
      <c r="T16" s="119"/>
      <c r="U16" s="120"/>
      <c r="V16" s="120"/>
      <c r="W16" s="120"/>
      <c r="X16" s="121"/>
      <c r="Y16" s="84"/>
      <c r="Z16" s="84"/>
      <c r="AA16" s="84"/>
      <c r="AB16" s="84"/>
      <c r="AC16" s="84"/>
      <c r="AD16" s="84"/>
      <c r="AE16" s="84"/>
      <c r="AF16" s="84"/>
      <c r="AG16" s="84"/>
      <c r="AH16" s="85"/>
    </row>
    <row r="17" spans="1:34" ht="11.25" customHeight="1" x14ac:dyDescent="0.2">
      <c r="A17" s="196" t="s">
        <v>31</v>
      </c>
      <c r="B17" s="95" t="s">
        <v>33</v>
      </c>
      <c r="C17" s="86" t="s">
        <v>26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  <c r="O17" s="10" t="s">
        <v>13</v>
      </c>
      <c r="P17" s="99">
        <v>5770</v>
      </c>
      <c r="Q17" s="99"/>
      <c r="R17" s="99"/>
      <c r="S17" s="99"/>
      <c r="T17" s="76" t="s">
        <v>25</v>
      </c>
      <c r="U17" s="77"/>
      <c r="V17" s="77"/>
      <c r="W17" s="77"/>
      <c r="X17" s="78"/>
      <c r="Y17" s="44" t="s">
        <v>14</v>
      </c>
      <c r="Z17" s="97">
        <f>IFERROR(TRUNC((P17/$P$15)*0.001,4),"")</f>
        <v>8.1500000000000003E-2</v>
      </c>
      <c r="AA17" s="97"/>
      <c r="AB17" s="97"/>
      <c r="AC17" s="97"/>
      <c r="AD17" s="64"/>
      <c r="AE17" s="65"/>
      <c r="AF17" s="65"/>
      <c r="AG17" s="65"/>
      <c r="AH17" s="66"/>
    </row>
    <row r="18" spans="1:34" ht="11.25" customHeight="1" x14ac:dyDescent="0.2">
      <c r="A18" s="197"/>
      <c r="B18" s="96"/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1"/>
      <c r="O18" s="45"/>
      <c r="P18" s="100"/>
      <c r="Q18" s="100"/>
      <c r="R18" s="100"/>
      <c r="S18" s="100"/>
      <c r="T18" s="79"/>
      <c r="U18" s="80"/>
      <c r="V18" s="80"/>
      <c r="W18" s="80"/>
      <c r="X18" s="81"/>
      <c r="Y18" s="46"/>
      <c r="Z18" s="98"/>
      <c r="AA18" s="98"/>
      <c r="AB18" s="98"/>
      <c r="AC18" s="98"/>
      <c r="AD18" s="67"/>
      <c r="AE18" s="68"/>
      <c r="AF18" s="68"/>
      <c r="AG18" s="68"/>
      <c r="AH18" s="69"/>
    </row>
    <row r="19" spans="1:34" ht="11.25" customHeight="1" x14ac:dyDescent="0.2">
      <c r="A19" s="197"/>
      <c r="B19" s="167" t="s">
        <v>34</v>
      </c>
      <c r="C19" s="92" t="s">
        <v>55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47" t="s">
        <v>13</v>
      </c>
      <c r="P19" s="101">
        <v>150</v>
      </c>
      <c r="Q19" s="101"/>
      <c r="R19" s="101"/>
      <c r="S19" s="101"/>
      <c r="T19" s="102" t="s">
        <v>25</v>
      </c>
      <c r="U19" s="103"/>
      <c r="V19" s="103"/>
      <c r="W19" s="103"/>
      <c r="X19" s="104"/>
      <c r="Y19" s="48" t="s">
        <v>14</v>
      </c>
      <c r="Z19" s="105">
        <f>IFERROR(TRUNC((P19/$P$15)*0.001,4),"")</f>
        <v>2.0999999999999999E-3</v>
      </c>
      <c r="AA19" s="105"/>
      <c r="AB19" s="105"/>
      <c r="AC19" s="105"/>
      <c r="AD19" s="106"/>
      <c r="AE19" s="107"/>
      <c r="AF19" s="107"/>
      <c r="AG19" s="107"/>
      <c r="AH19" s="108"/>
    </row>
    <row r="20" spans="1:34" ht="11.25" customHeight="1" x14ac:dyDescent="0.2">
      <c r="A20" s="197"/>
      <c r="B20" s="96"/>
      <c r="C20" s="89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  <c r="O20" s="45"/>
      <c r="P20" s="100"/>
      <c r="Q20" s="100"/>
      <c r="R20" s="100"/>
      <c r="S20" s="100"/>
      <c r="T20" s="79"/>
      <c r="U20" s="80"/>
      <c r="V20" s="80"/>
      <c r="W20" s="80"/>
      <c r="X20" s="81"/>
      <c r="Y20" s="46"/>
      <c r="Z20" s="98"/>
      <c r="AA20" s="98"/>
      <c r="AB20" s="98"/>
      <c r="AC20" s="98"/>
      <c r="AD20" s="67"/>
      <c r="AE20" s="68"/>
      <c r="AF20" s="68"/>
      <c r="AG20" s="68"/>
      <c r="AH20" s="69"/>
    </row>
    <row r="21" spans="1:34" ht="11.25" customHeight="1" x14ac:dyDescent="0.2">
      <c r="A21" s="197"/>
      <c r="B21" s="167" t="s">
        <v>35</v>
      </c>
      <c r="C21" s="92" t="s">
        <v>56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47" t="s">
        <v>13</v>
      </c>
      <c r="P21" s="101">
        <v>440</v>
      </c>
      <c r="Q21" s="101"/>
      <c r="R21" s="101"/>
      <c r="S21" s="101"/>
      <c r="T21" s="102" t="s">
        <v>25</v>
      </c>
      <c r="U21" s="103"/>
      <c r="V21" s="103"/>
      <c r="W21" s="103"/>
      <c r="X21" s="104"/>
      <c r="Y21" s="48" t="s">
        <v>14</v>
      </c>
      <c r="Z21" s="105">
        <f>IFERROR(TRUNC((P21/$P$15)*0.001,4),"")</f>
        <v>6.1999999999999998E-3</v>
      </c>
      <c r="AA21" s="105"/>
      <c r="AB21" s="105"/>
      <c r="AC21" s="105"/>
      <c r="AD21" s="106"/>
      <c r="AE21" s="107"/>
      <c r="AF21" s="107"/>
      <c r="AG21" s="107"/>
      <c r="AH21" s="108"/>
    </row>
    <row r="22" spans="1:34" ht="11.25" customHeight="1" x14ac:dyDescent="0.2">
      <c r="A22" s="197"/>
      <c r="B22" s="96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1"/>
      <c r="O22" s="45"/>
      <c r="P22" s="100"/>
      <c r="Q22" s="100"/>
      <c r="R22" s="100"/>
      <c r="S22" s="100"/>
      <c r="T22" s="79"/>
      <c r="U22" s="80"/>
      <c r="V22" s="80"/>
      <c r="W22" s="80"/>
      <c r="X22" s="81"/>
      <c r="Y22" s="46"/>
      <c r="Z22" s="98"/>
      <c r="AA22" s="98"/>
      <c r="AB22" s="98"/>
      <c r="AC22" s="98"/>
      <c r="AD22" s="67"/>
      <c r="AE22" s="68"/>
      <c r="AF22" s="68"/>
      <c r="AG22" s="68"/>
      <c r="AH22" s="69"/>
    </row>
    <row r="23" spans="1:34" ht="11.25" customHeight="1" x14ac:dyDescent="0.2">
      <c r="A23" s="197"/>
      <c r="B23" s="167" t="s">
        <v>36</v>
      </c>
      <c r="C23" s="92" t="s">
        <v>48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47" t="s">
        <v>13</v>
      </c>
      <c r="P23" s="101">
        <v>40</v>
      </c>
      <c r="Q23" s="101"/>
      <c r="R23" s="101"/>
      <c r="S23" s="101"/>
      <c r="T23" s="102" t="s">
        <v>25</v>
      </c>
      <c r="U23" s="103"/>
      <c r="V23" s="103"/>
      <c r="W23" s="103"/>
      <c r="X23" s="104"/>
      <c r="Y23" s="48" t="s">
        <v>14</v>
      </c>
      <c r="Z23" s="105">
        <f>IFERROR(TRUNC((P23/$P$15)*0.001,4),"")</f>
        <v>5.0000000000000001E-4</v>
      </c>
      <c r="AA23" s="105"/>
      <c r="AB23" s="105"/>
      <c r="AC23" s="105"/>
      <c r="AD23" s="106"/>
      <c r="AE23" s="107"/>
      <c r="AF23" s="107"/>
      <c r="AG23" s="107"/>
      <c r="AH23" s="108"/>
    </row>
    <row r="24" spans="1:34" ht="11.25" customHeight="1" x14ac:dyDescent="0.2">
      <c r="A24" s="197"/>
      <c r="B24" s="96"/>
      <c r="C24" s="89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1"/>
      <c r="O24" s="45"/>
      <c r="P24" s="100"/>
      <c r="Q24" s="100"/>
      <c r="R24" s="100"/>
      <c r="S24" s="100"/>
      <c r="T24" s="79"/>
      <c r="U24" s="80"/>
      <c r="V24" s="80"/>
      <c r="W24" s="80"/>
      <c r="X24" s="81"/>
      <c r="Y24" s="46"/>
      <c r="Z24" s="98"/>
      <c r="AA24" s="98"/>
      <c r="AB24" s="98"/>
      <c r="AC24" s="98"/>
      <c r="AD24" s="67"/>
      <c r="AE24" s="68"/>
      <c r="AF24" s="68"/>
      <c r="AG24" s="68"/>
      <c r="AH24" s="69"/>
    </row>
    <row r="25" spans="1:34" ht="11.25" customHeight="1" x14ac:dyDescent="0.2">
      <c r="A25" s="197"/>
      <c r="B25" s="167" t="s">
        <v>37</v>
      </c>
      <c r="C25" s="92" t="s">
        <v>49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4"/>
      <c r="O25" s="47" t="s">
        <v>13</v>
      </c>
      <c r="P25" s="101">
        <v>1900</v>
      </c>
      <c r="Q25" s="101"/>
      <c r="R25" s="101"/>
      <c r="S25" s="101"/>
      <c r="T25" s="102" t="s">
        <v>25</v>
      </c>
      <c r="U25" s="103"/>
      <c r="V25" s="103"/>
      <c r="W25" s="103"/>
      <c r="X25" s="104"/>
      <c r="Y25" s="48" t="s">
        <v>14</v>
      </c>
      <c r="Z25" s="105">
        <f>IFERROR(TRUNC((P25/$P$15)*0.001,4),"")</f>
        <v>2.6800000000000001E-2</v>
      </c>
      <c r="AA25" s="105"/>
      <c r="AB25" s="105"/>
      <c r="AC25" s="105"/>
      <c r="AD25" s="106"/>
      <c r="AE25" s="107"/>
      <c r="AF25" s="107"/>
      <c r="AG25" s="107"/>
      <c r="AH25" s="108"/>
    </row>
    <row r="26" spans="1:34" ht="11.25" customHeight="1" x14ac:dyDescent="0.2">
      <c r="A26" s="197"/>
      <c r="B26" s="96"/>
      <c r="C26" s="89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1"/>
      <c r="O26" s="45"/>
      <c r="P26" s="100"/>
      <c r="Q26" s="100"/>
      <c r="R26" s="100"/>
      <c r="S26" s="100"/>
      <c r="T26" s="79"/>
      <c r="U26" s="80"/>
      <c r="V26" s="80"/>
      <c r="W26" s="80"/>
      <c r="X26" s="81"/>
      <c r="Y26" s="46"/>
      <c r="Z26" s="98"/>
      <c r="AA26" s="98"/>
      <c r="AB26" s="98"/>
      <c r="AC26" s="98"/>
      <c r="AD26" s="67"/>
      <c r="AE26" s="68"/>
      <c r="AF26" s="68"/>
      <c r="AG26" s="68"/>
      <c r="AH26" s="69"/>
    </row>
    <row r="27" spans="1:34" ht="11.25" customHeight="1" x14ac:dyDescent="0.2">
      <c r="A27" s="197"/>
      <c r="B27" s="167" t="s">
        <v>38</v>
      </c>
      <c r="C27" s="92" t="s">
        <v>27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4"/>
      <c r="O27" s="47" t="s">
        <v>13</v>
      </c>
      <c r="P27" s="101">
        <v>0</v>
      </c>
      <c r="Q27" s="101"/>
      <c r="R27" s="101"/>
      <c r="S27" s="101"/>
      <c r="T27" s="102" t="s">
        <v>25</v>
      </c>
      <c r="U27" s="103"/>
      <c r="V27" s="103"/>
      <c r="W27" s="103"/>
      <c r="X27" s="104"/>
      <c r="Y27" s="48" t="s">
        <v>14</v>
      </c>
      <c r="Z27" s="105">
        <f>IFERROR(TRUNC((P27/$P$15)*0.001,4),"")</f>
        <v>0</v>
      </c>
      <c r="AA27" s="105"/>
      <c r="AB27" s="105"/>
      <c r="AC27" s="105"/>
      <c r="AD27" s="106"/>
      <c r="AE27" s="107"/>
      <c r="AF27" s="107"/>
      <c r="AG27" s="107"/>
      <c r="AH27" s="108"/>
    </row>
    <row r="28" spans="1:34" ht="11.25" customHeight="1" x14ac:dyDescent="0.2">
      <c r="A28" s="197"/>
      <c r="B28" s="96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1"/>
      <c r="O28" s="45"/>
      <c r="P28" s="100"/>
      <c r="Q28" s="100"/>
      <c r="R28" s="100"/>
      <c r="S28" s="100"/>
      <c r="T28" s="79"/>
      <c r="U28" s="80"/>
      <c r="V28" s="80"/>
      <c r="W28" s="80"/>
      <c r="X28" s="81"/>
      <c r="Y28" s="46"/>
      <c r="Z28" s="98"/>
      <c r="AA28" s="98"/>
      <c r="AB28" s="98"/>
      <c r="AC28" s="98"/>
      <c r="AD28" s="67"/>
      <c r="AE28" s="68"/>
      <c r="AF28" s="68"/>
      <c r="AG28" s="68"/>
      <c r="AH28" s="69"/>
    </row>
    <row r="29" spans="1:34" ht="11.25" customHeight="1" x14ac:dyDescent="0.2">
      <c r="A29" s="197"/>
      <c r="B29" s="167" t="s">
        <v>39</v>
      </c>
      <c r="C29" s="92" t="s">
        <v>28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4"/>
      <c r="O29" s="47" t="s">
        <v>13</v>
      </c>
      <c r="P29" s="101">
        <v>0</v>
      </c>
      <c r="Q29" s="101"/>
      <c r="R29" s="101"/>
      <c r="S29" s="101"/>
      <c r="T29" s="102" t="s">
        <v>25</v>
      </c>
      <c r="U29" s="103"/>
      <c r="V29" s="103"/>
      <c r="W29" s="103"/>
      <c r="X29" s="104"/>
      <c r="Y29" s="48" t="s">
        <v>14</v>
      </c>
      <c r="Z29" s="105">
        <f>IFERROR(TRUNC((P29/$P$15)*0.001,4),"")</f>
        <v>0</v>
      </c>
      <c r="AA29" s="105"/>
      <c r="AB29" s="105"/>
      <c r="AC29" s="105"/>
      <c r="AD29" s="106"/>
      <c r="AE29" s="107"/>
      <c r="AF29" s="107"/>
      <c r="AG29" s="107"/>
      <c r="AH29" s="108"/>
    </row>
    <row r="30" spans="1:34" ht="11.25" customHeight="1" x14ac:dyDescent="0.2">
      <c r="A30" s="197"/>
      <c r="B30" s="96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1"/>
      <c r="O30" s="45"/>
      <c r="P30" s="100"/>
      <c r="Q30" s="100"/>
      <c r="R30" s="100"/>
      <c r="S30" s="100"/>
      <c r="T30" s="79"/>
      <c r="U30" s="80"/>
      <c r="V30" s="80"/>
      <c r="W30" s="80"/>
      <c r="X30" s="81"/>
      <c r="Y30" s="46"/>
      <c r="Z30" s="98"/>
      <c r="AA30" s="98"/>
      <c r="AB30" s="98"/>
      <c r="AC30" s="98"/>
      <c r="AD30" s="67"/>
      <c r="AE30" s="68"/>
      <c r="AF30" s="68"/>
      <c r="AG30" s="68"/>
      <c r="AH30" s="69"/>
    </row>
    <row r="31" spans="1:34" ht="11.25" customHeight="1" x14ac:dyDescent="0.2">
      <c r="A31" s="197"/>
      <c r="B31" s="167" t="s">
        <v>40</v>
      </c>
      <c r="C31" s="92" t="s">
        <v>57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47" t="s">
        <v>13</v>
      </c>
      <c r="P31" s="101">
        <v>730</v>
      </c>
      <c r="Q31" s="101"/>
      <c r="R31" s="101"/>
      <c r="S31" s="101"/>
      <c r="T31" s="102" t="s">
        <v>25</v>
      </c>
      <c r="U31" s="103"/>
      <c r="V31" s="103"/>
      <c r="W31" s="103"/>
      <c r="X31" s="104"/>
      <c r="Y31" s="48" t="s">
        <v>14</v>
      </c>
      <c r="Z31" s="105">
        <f>IFERROR(TRUNC((P31/$P$15)*0.001,4),"")</f>
        <v>1.03E-2</v>
      </c>
      <c r="AA31" s="105"/>
      <c r="AB31" s="105"/>
      <c r="AC31" s="105"/>
      <c r="AD31" s="106"/>
      <c r="AE31" s="107"/>
      <c r="AF31" s="107"/>
      <c r="AG31" s="107"/>
      <c r="AH31" s="108"/>
    </row>
    <row r="32" spans="1:34" ht="11.25" customHeight="1" x14ac:dyDescent="0.2">
      <c r="A32" s="197"/>
      <c r="B32" s="96"/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1"/>
      <c r="O32" s="45"/>
      <c r="P32" s="100"/>
      <c r="Q32" s="100"/>
      <c r="R32" s="100"/>
      <c r="S32" s="100"/>
      <c r="T32" s="79"/>
      <c r="U32" s="80"/>
      <c r="V32" s="80"/>
      <c r="W32" s="80"/>
      <c r="X32" s="81"/>
      <c r="Y32" s="46"/>
      <c r="Z32" s="98"/>
      <c r="AA32" s="98"/>
      <c r="AB32" s="98"/>
      <c r="AC32" s="98"/>
      <c r="AD32" s="67"/>
      <c r="AE32" s="68"/>
      <c r="AF32" s="68"/>
      <c r="AG32" s="68"/>
      <c r="AH32" s="69"/>
    </row>
    <row r="33" spans="1:34" ht="11.25" customHeight="1" x14ac:dyDescent="0.2">
      <c r="A33" s="197"/>
      <c r="B33" s="167" t="s">
        <v>41</v>
      </c>
      <c r="C33" s="92" t="s">
        <v>52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47" t="s">
        <v>13</v>
      </c>
      <c r="P33" s="101">
        <v>4280</v>
      </c>
      <c r="Q33" s="101"/>
      <c r="R33" s="101"/>
      <c r="S33" s="101"/>
      <c r="T33" s="102" t="s">
        <v>25</v>
      </c>
      <c r="U33" s="103"/>
      <c r="V33" s="103"/>
      <c r="W33" s="103"/>
      <c r="X33" s="104"/>
      <c r="Y33" s="48" t="s">
        <v>14</v>
      </c>
      <c r="Z33" s="105">
        <f>IFERROR(TRUNC((P33/$P$15)*0.001,4),"")</f>
        <v>6.0400000000000002E-2</v>
      </c>
      <c r="AA33" s="105"/>
      <c r="AB33" s="105"/>
      <c r="AC33" s="105"/>
      <c r="AD33" s="106"/>
      <c r="AE33" s="107"/>
      <c r="AF33" s="107"/>
      <c r="AG33" s="107"/>
      <c r="AH33" s="108"/>
    </row>
    <row r="34" spans="1:34" ht="11.25" customHeight="1" x14ac:dyDescent="0.2">
      <c r="A34" s="197"/>
      <c r="B34" s="168"/>
      <c r="C34" s="169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1"/>
      <c r="O34" s="12"/>
      <c r="P34" s="200"/>
      <c r="Q34" s="200"/>
      <c r="R34" s="200"/>
      <c r="S34" s="200"/>
      <c r="T34" s="208"/>
      <c r="U34" s="209"/>
      <c r="V34" s="209"/>
      <c r="W34" s="209"/>
      <c r="X34" s="210"/>
      <c r="Y34" s="7"/>
      <c r="Z34" s="204"/>
      <c r="AA34" s="204"/>
      <c r="AB34" s="204"/>
      <c r="AC34" s="204"/>
      <c r="AD34" s="211"/>
      <c r="AE34" s="212"/>
      <c r="AF34" s="212"/>
      <c r="AG34" s="212"/>
      <c r="AH34" s="213"/>
    </row>
    <row r="35" spans="1:34" ht="11.25" customHeight="1" x14ac:dyDescent="0.2">
      <c r="A35" s="197"/>
      <c r="B35" s="168"/>
      <c r="C35" s="169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1"/>
      <c r="O35" s="12"/>
      <c r="P35" s="200"/>
      <c r="Q35" s="200"/>
      <c r="R35" s="200"/>
      <c r="S35" s="200"/>
      <c r="T35" s="208"/>
      <c r="U35" s="209"/>
      <c r="V35" s="209"/>
      <c r="W35" s="209"/>
      <c r="X35" s="210"/>
      <c r="Y35" s="7"/>
      <c r="Z35" s="204"/>
      <c r="AA35" s="204"/>
      <c r="AB35" s="204"/>
      <c r="AC35" s="204"/>
      <c r="AD35" s="211"/>
      <c r="AE35" s="212"/>
      <c r="AF35" s="212"/>
      <c r="AG35" s="212"/>
      <c r="AH35" s="213"/>
    </row>
    <row r="36" spans="1:34" ht="11.25" customHeight="1" x14ac:dyDescent="0.2">
      <c r="A36" s="197"/>
      <c r="B36" s="96"/>
      <c r="C36" s="89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1"/>
      <c r="O36" s="45"/>
      <c r="P36" s="100"/>
      <c r="Q36" s="100"/>
      <c r="R36" s="100"/>
      <c r="S36" s="100"/>
      <c r="T36" s="79"/>
      <c r="U36" s="80"/>
      <c r="V36" s="80"/>
      <c r="W36" s="80"/>
      <c r="X36" s="81"/>
      <c r="Y36" s="46"/>
      <c r="Z36" s="98"/>
      <c r="AA36" s="98"/>
      <c r="AB36" s="98"/>
      <c r="AC36" s="98"/>
      <c r="AD36" s="67"/>
      <c r="AE36" s="68"/>
      <c r="AF36" s="68"/>
      <c r="AG36" s="68"/>
      <c r="AH36" s="69"/>
    </row>
    <row r="37" spans="1:34" ht="11.25" customHeight="1" x14ac:dyDescent="0.2">
      <c r="A37" s="197"/>
      <c r="B37" s="167" t="s">
        <v>42</v>
      </c>
      <c r="C37" s="92" t="s">
        <v>53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47" t="s">
        <v>13</v>
      </c>
      <c r="P37" s="101">
        <v>7990</v>
      </c>
      <c r="Q37" s="101"/>
      <c r="R37" s="101"/>
      <c r="S37" s="101"/>
      <c r="T37" s="102" t="s">
        <v>25</v>
      </c>
      <c r="U37" s="103"/>
      <c r="V37" s="103"/>
      <c r="W37" s="103"/>
      <c r="X37" s="104"/>
      <c r="Y37" s="48" t="s">
        <v>14</v>
      </c>
      <c r="Z37" s="105">
        <f>IFERROR(TRUNC((P37/$P$15)*0.001,4),"")</f>
        <v>0.1128</v>
      </c>
      <c r="AA37" s="105"/>
      <c r="AB37" s="105"/>
      <c r="AC37" s="105"/>
      <c r="AD37" s="106"/>
      <c r="AE37" s="107"/>
      <c r="AF37" s="107"/>
      <c r="AG37" s="107"/>
      <c r="AH37" s="108"/>
    </row>
    <row r="38" spans="1:34" ht="11.25" customHeight="1" x14ac:dyDescent="0.2">
      <c r="A38" s="197"/>
      <c r="B38" s="168"/>
      <c r="C38" s="169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1"/>
      <c r="O38" s="12"/>
      <c r="P38" s="200"/>
      <c r="Q38" s="200"/>
      <c r="R38" s="200"/>
      <c r="S38" s="200"/>
      <c r="T38" s="208"/>
      <c r="U38" s="209"/>
      <c r="V38" s="209"/>
      <c r="W38" s="209"/>
      <c r="X38" s="210"/>
      <c r="Y38" s="7"/>
      <c r="Z38" s="204"/>
      <c r="AA38" s="204"/>
      <c r="AB38" s="204"/>
      <c r="AC38" s="204"/>
      <c r="AD38" s="211"/>
      <c r="AE38" s="212"/>
      <c r="AF38" s="212"/>
      <c r="AG38" s="212"/>
      <c r="AH38" s="213"/>
    </row>
    <row r="39" spans="1:34" ht="11.25" customHeight="1" x14ac:dyDescent="0.2">
      <c r="A39" s="197"/>
      <c r="B39" s="168"/>
      <c r="C39" s="169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1"/>
      <c r="O39" s="12"/>
      <c r="P39" s="200"/>
      <c r="Q39" s="200"/>
      <c r="R39" s="200"/>
      <c r="S39" s="200"/>
      <c r="T39" s="208"/>
      <c r="U39" s="209"/>
      <c r="V39" s="209"/>
      <c r="W39" s="209"/>
      <c r="X39" s="210"/>
      <c r="Y39" s="7"/>
      <c r="Z39" s="204"/>
      <c r="AA39" s="204"/>
      <c r="AB39" s="204"/>
      <c r="AC39" s="204"/>
      <c r="AD39" s="211"/>
      <c r="AE39" s="212"/>
      <c r="AF39" s="212"/>
      <c r="AG39" s="212"/>
      <c r="AH39" s="213"/>
    </row>
    <row r="40" spans="1:34" ht="11.25" customHeight="1" x14ac:dyDescent="0.2">
      <c r="A40" s="197"/>
      <c r="B40" s="96"/>
      <c r="C40" s="89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1"/>
      <c r="O40" s="45"/>
      <c r="P40" s="100"/>
      <c r="Q40" s="100"/>
      <c r="R40" s="100"/>
      <c r="S40" s="100"/>
      <c r="T40" s="79"/>
      <c r="U40" s="80"/>
      <c r="V40" s="80"/>
      <c r="W40" s="80"/>
      <c r="X40" s="81"/>
      <c r="Y40" s="46"/>
      <c r="Z40" s="98"/>
      <c r="AA40" s="98"/>
      <c r="AB40" s="98"/>
      <c r="AC40" s="98"/>
      <c r="AD40" s="67"/>
      <c r="AE40" s="68"/>
      <c r="AF40" s="68"/>
      <c r="AG40" s="68"/>
      <c r="AH40" s="69"/>
    </row>
    <row r="41" spans="1:34" ht="11.25" customHeight="1" x14ac:dyDescent="0.2">
      <c r="A41" s="197"/>
      <c r="B41" s="167" t="s">
        <v>71</v>
      </c>
      <c r="C41" s="220" t="s">
        <v>72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2"/>
      <c r="O41" s="61" t="s">
        <v>13</v>
      </c>
      <c r="P41" s="101">
        <v>0</v>
      </c>
      <c r="Q41" s="101"/>
      <c r="R41" s="101"/>
      <c r="S41" s="226"/>
      <c r="T41" s="228" t="s">
        <v>25</v>
      </c>
      <c r="U41" s="229"/>
      <c r="V41" s="229"/>
      <c r="W41" s="229"/>
      <c r="X41" s="230"/>
      <c r="Y41" s="7" t="s">
        <v>14</v>
      </c>
      <c r="Z41" s="105">
        <f>IFERROR(TRUNC((P41/$P$15)*0.001,4),"")</f>
        <v>0</v>
      </c>
      <c r="AA41" s="105"/>
      <c r="AB41" s="105"/>
      <c r="AC41" s="105"/>
      <c r="AD41" s="214"/>
      <c r="AE41" s="215"/>
      <c r="AF41" s="215"/>
      <c r="AG41" s="215"/>
      <c r="AH41" s="216"/>
    </row>
    <row r="42" spans="1:34" ht="11.25" customHeight="1" x14ac:dyDescent="0.2">
      <c r="A42" s="197"/>
      <c r="B42" s="96"/>
      <c r="C42" s="223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5"/>
      <c r="O42" s="62"/>
      <c r="P42" s="100"/>
      <c r="Q42" s="100"/>
      <c r="R42" s="100"/>
      <c r="S42" s="227"/>
      <c r="T42" s="231"/>
      <c r="U42" s="232"/>
      <c r="V42" s="232"/>
      <c r="W42" s="232"/>
      <c r="X42" s="233"/>
      <c r="Y42" s="7"/>
      <c r="Z42" s="98"/>
      <c r="AA42" s="98"/>
      <c r="AB42" s="98"/>
      <c r="AC42" s="98"/>
      <c r="AD42" s="217"/>
      <c r="AE42" s="218"/>
      <c r="AF42" s="218"/>
      <c r="AG42" s="218"/>
      <c r="AH42" s="219"/>
    </row>
    <row r="43" spans="1:34" ht="11.25" customHeight="1" x14ac:dyDescent="0.2">
      <c r="A43" s="197"/>
      <c r="B43" s="167" t="s">
        <v>43</v>
      </c>
      <c r="C43" s="92" t="s">
        <v>30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47" t="s">
        <v>13</v>
      </c>
      <c r="P43" s="101">
        <v>250</v>
      </c>
      <c r="Q43" s="101"/>
      <c r="R43" s="101"/>
      <c r="S43" s="101"/>
      <c r="T43" s="102" t="s">
        <v>25</v>
      </c>
      <c r="U43" s="103"/>
      <c r="V43" s="103"/>
      <c r="W43" s="103"/>
      <c r="X43" s="104"/>
      <c r="Y43" s="48" t="s">
        <v>14</v>
      </c>
      <c r="Z43" s="105">
        <f>IFERROR(TRUNC((P43/$P$15)*0.001,4),"")</f>
        <v>3.5000000000000001E-3</v>
      </c>
      <c r="AA43" s="105"/>
      <c r="AB43" s="105"/>
      <c r="AC43" s="105"/>
      <c r="AD43" s="106"/>
      <c r="AE43" s="107"/>
      <c r="AF43" s="107"/>
      <c r="AG43" s="107"/>
      <c r="AH43" s="108"/>
    </row>
    <row r="44" spans="1:34" ht="11.25" customHeight="1" x14ac:dyDescent="0.2">
      <c r="A44" s="197"/>
      <c r="B44" s="96"/>
      <c r="C44" s="89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1"/>
      <c r="O44" s="45"/>
      <c r="P44" s="100"/>
      <c r="Q44" s="100"/>
      <c r="R44" s="100"/>
      <c r="S44" s="100"/>
      <c r="T44" s="79"/>
      <c r="U44" s="80"/>
      <c r="V44" s="80"/>
      <c r="W44" s="80"/>
      <c r="X44" s="81"/>
      <c r="Y44" s="46"/>
      <c r="Z44" s="98"/>
      <c r="AA44" s="98"/>
      <c r="AB44" s="98"/>
      <c r="AC44" s="98"/>
      <c r="AD44" s="67"/>
      <c r="AE44" s="68"/>
      <c r="AF44" s="68"/>
      <c r="AG44" s="68"/>
      <c r="AH44" s="69"/>
    </row>
    <row r="45" spans="1:34" ht="11.25" customHeight="1" x14ac:dyDescent="0.2">
      <c r="A45" s="197"/>
      <c r="B45" s="167" t="s">
        <v>17</v>
      </c>
      <c r="C45" s="92" t="s">
        <v>60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4"/>
      <c r="O45" s="47" t="s">
        <v>13</v>
      </c>
      <c r="P45" s="101">
        <v>480</v>
      </c>
      <c r="Q45" s="101"/>
      <c r="R45" s="101"/>
      <c r="S45" s="101"/>
      <c r="T45" s="102" t="s">
        <v>25</v>
      </c>
      <c r="U45" s="103"/>
      <c r="V45" s="103"/>
      <c r="W45" s="103"/>
      <c r="X45" s="104"/>
      <c r="Y45" s="48" t="s">
        <v>14</v>
      </c>
      <c r="Z45" s="105">
        <f>IFERROR(TRUNC((P45/$P$15)*0.001,4),"")</f>
        <v>6.7000000000000002E-3</v>
      </c>
      <c r="AA45" s="105"/>
      <c r="AB45" s="105"/>
      <c r="AC45" s="105"/>
      <c r="AD45" s="106"/>
      <c r="AE45" s="107"/>
      <c r="AF45" s="107"/>
      <c r="AG45" s="107"/>
      <c r="AH45" s="108"/>
    </row>
    <row r="46" spans="1:34" ht="11.25" customHeight="1" x14ac:dyDescent="0.2">
      <c r="A46" s="197"/>
      <c r="B46" s="96"/>
      <c r="C46" s="89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1"/>
      <c r="O46" s="45"/>
      <c r="P46" s="100"/>
      <c r="Q46" s="100"/>
      <c r="R46" s="100"/>
      <c r="S46" s="100"/>
      <c r="T46" s="79"/>
      <c r="U46" s="80"/>
      <c r="V46" s="80"/>
      <c r="W46" s="80"/>
      <c r="X46" s="81"/>
      <c r="Y46" s="46"/>
      <c r="Z46" s="98"/>
      <c r="AA46" s="98"/>
      <c r="AB46" s="98"/>
      <c r="AC46" s="98"/>
      <c r="AD46" s="67"/>
      <c r="AE46" s="68"/>
      <c r="AF46" s="68"/>
      <c r="AG46" s="68"/>
      <c r="AH46" s="69"/>
    </row>
    <row r="47" spans="1:34" ht="11.25" customHeight="1" x14ac:dyDescent="0.2">
      <c r="A47" s="197"/>
      <c r="B47" s="167" t="s">
        <v>44</v>
      </c>
      <c r="C47" s="92" t="s">
        <v>50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4"/>
      <c r="O47" s="47" t="s">
        <v>13</v>
      </c>
      <c r="P47" s="101">
        <v>0</v>
      </c>
      <c r="Q47" s="101"/>
      <c r="R47" s="101"/>
      <c r="S47" s="101"/>
      <c r="T47" s="102" t="s">
        <v>25</v>
      </c>
      <c r="U47" s="103"/>
      <c r="V47" s="103"/>
      <c r="W47" s="103"/>
      <c r="X47" s="104"/>
      <c r="Y47" s="48" t="s">
        <v>14</v>
      </c>
      <c r="Z47" s="105">
        <f>IFERROR(TRUNC((P47/$P$15)*0.001,4),"")</f>
        <v>0</v>
      </c>
      <c r="AA47" s="105"/>
      <c r="AB47" s="105"/>
      <c r="AC47" s="105"/>
      <c r="AD47" s="106"/>
      <c r="AE47" s="107"/>
      <c r="AF47" s="107"/>
      <c r="AG47" s="107"/>
      <c r="AH47" s="108"/>
    </row>
    <row r="48" spans="1:34" ht="11.25" customHeight="1" x14ac:dyDescent="0.2">
      <c r="A48" s="198"/>
      <c r="B48" s="180"/>
      <c r="C48" s="181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3"/>
      <c r="O48" s="11"/>
      <c r="P48" s="188"/>
      <c r="Q48" s="188"/>
      <c r="R48" s="188"/>
      <c r="S48" s="188"/>
      <c r="T48" s="189"/>
      <c r="U48" s="190"/>
      <c r="V48" s="190"/>
      <c r="W48" s="190"/>
      <c r="X48" s="191"/>
      <c r="Y48" s="56"/>
      <c r="Z48" s="192"/>
      <c r="AA48" s="192"/>
      <c r="AB48" s="192"/>
      <c r="AC48" s="192"/>
      <c r="AD48" s="193"/>
      <c r="AE48" s="194"/>
      <c r="AF48" s="194"/>
      <c r="AG48" s="194"/>
      <c r="AH48" s="195"/>
    </row>
    <row r="49" spans="1:34" ht="11.25" customHeight="1" x14ac:dyDescent="0.2">
      <c r="A49" s="199" t="s">
        <v>32</v>
      </c>
      <c r="B49" s="184" t="s">
        <v>45</v>
      </c>
      <c r="C49" s="185" t="s">
        <v>54</v>
      </c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7"/>
      <c r="O49" s="12" t="s">
        <v>13</v>
      </c>
      <c r="P49" s="200">
        <v>4230</v>
      </c>
      <c r="Q49" s="200"/>
      <c r="R49" s="200"/>
      <c r="S49" s="200"/>
      <c r="T49" s="201" t="s">
        <v>25</v>
      </c>
      <c r="U49" s="202"/>
      <c r="V49" s="202"/>
      <c r="W49" s="202"/>
      <c r="X49" s="203"/>
      <c r="Y49" s="7" t="s">
        <v>14</v>
      </c>
      <c r="Z49" s="204">
        <f>IFERROR(TRUNC((P49/$P$15)*0.001,4),"")</f>
        <v>5.9700000000000003E-2</v>
      </c>
      <c r="AA49" s="204"/>
      <c r="AB49" s="204"/>
      <c r="AC49" s="204"/>
      <c r="AD49" s="205"/>
      <c r="AE49" s="206"/>
      <c r="AF49" s="206"/>
      <c r="AG49" s="206"/>
      <c r="AH49" s="207"/>
    </row>
    <row r="50" spans="1:34" ht="11.25" customHeight="1" x14ac:dyDescent="0.2">
      <c r="A50" s="199"/>
      <c r="B50" s="173"/>
      <c r="C50" s="177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9"/>
      <c r="O50" s="45"/>
      <c r="P50" s="100"/>
      <c r="Q50" s="100"/>
      <c r="R50" s="100"/>
      <c r="S50" s="100"/>
      <c r="T50" s="79"/>
      <c r="U50" s="80"/>
      <c r="V50" s="80"/>
      <c r="W50" s="80"/>
      <c r="X50" s="81"/>
      <c r="Y50" s="46"/>
      <c r="Z50" s="98"/>
      <c r="AA50" s="98"/>
      <c r="AB50" s="98"/>
      <c r="AC50" s="98"/>
      <c r="AD50" s="67"/>
      <c r="AE50" s="68"/>
      <c r="AF50" s="68"/>
      <c r="AG50" s="68"/>
      <c r="AH50" s="69"/>
    </row>
    <row r="51" spans="1:34" ht="11.25" customHeight="1" x14ac:dyDescent="0.2">
      <c r="A51" s="199"/>
      <c r="B51" s="172" t="s">
        <v>46</v>
      </c>
      <c r="C51" s="174" t="s">
        <v>29</v>
      </c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6"/>
      <c r="O51" s="47" t="s">
        <v>13</v>
      </c>
      <c r="P51" s="101">
        <v>390</v>
      </c>
      <c r="Q51" s="101"/>
      <c r="R51" s="101"/>
      <c r="S51" s="101"/>
      <c r="T51" s="102" t="s">
        <v>25</v>
      </c>
      <c r="U51" s="103"/>
      <c r="V51" s="103"/>
      <c r="W51" s="103"/>
      <c r="X51" s="104"/>
      <c r="Y51" s="48" t="s">
        <v>14</v>
      </c>
      <c r="Z51" s="105">
        <f>IFERROR(TRUNC((P51/$P$15)*0.001,4),"")</f>
        <v>5.4999999999999997E-3</v>
      </c>
      <c r="AA51" s="105"/>
      <c r="AB51" s="105"/>
      <c r="AC51" s="105"/>
      <c r="AD51" s="106"/>
      <c r="AE51" s="107"/>
      <c r="AF51" s="107"/>
      <c r="AG51" s="107"/>
      <c r="AH51" s="108"/>
    </row>
    <row r="52" spans="1:34" ht="11.25" customHeight="1" x14ac:dyDescent="0.2">
      <c r="A52" s="199"/>
      <c r="B52" s="173"/>
      <c r="C52" s="177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9"/>
      <c r="O52" s="45"/>
      <c r="P52" s="100"/>
      <c r="Q52" s="100"/>
      <c r="R52" s="100"/>
      <c r="S52" s="100"/>
      <c r="T52" s="79"/>
      <c r="U52" s="80"/>
      <c r="V52" s="80"/>
      <c r="W52" s="80"/>
      <c r="X52" s="81"/>
      <c r="Y52" s="46"/>
      <c r="Z52" s="98"/>
      <c r="AA52" s="98"/>
      <c r="AB52" s="98"/>
      <c r="AC52" s="98"/>
      <c r="AD52" s="67"/>
      <c r="AE52" s="68"/>
      <c r="AF52" s="68"/>
      <c r="AG52" s="68"/>
      <c r="AH52" s="69"/>
    </row>
    <row r="53" spans="1:34" ht="11.25" customHeight="1" x14ac:dyDescent="0.2">
      <c r="A53" s="199"/>
      <c r="B53" s="172" t="s">
        <v>47</v>
      </c>
      <c r="C53" s="174" t="s">
        <v>70</v>
      </c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6"/>
      <c r="O53" s="47" t="s">
        <v>13</v>
      </c>
      <c r="P53" s="101">
        <v>1770</v>
      </c>
      <c r="Q53" s="101"/>
      <c r="R53" s="101"/>
      <c r="S53" s="101"/>
      <c r="T53" s="102" t="s">
        <v>25</v>
      </c>
      <c r="U53" s="103"/>
      <c r="V53" s="103"/>
      <c r="W53" s="103"/>
      <c r="X53" s="104"/>
      <c r="Y53" s="48" t="s">
        <v>14</v>
      </c>
      <c r="Z53" s="105">
        <f>IFERROR(TRUNC((P53/$P$15)*0.001,4),"")</f>
        <v>2.5000000000000001E-2</v>
      </c>
      <c r="AA53" s="105"/>
      <c r="AB53" s="105"/>
      <c r="AC53" s="105"/>
      <c r="AD53" s="106"/>
      <c r="AE53" s="107"/>
      <c r="AF53" s="107"/>
      <c r="AG53" s="107"/>
      <c r="AH53" s="108"/>
    </row>
    <row r="54" spans="1:34" ht="11.25" customHeight="1" x14ac:dyDescent="0.2">
      <c r="A54" s="199"/>
      <c r="B54" s="173"/>
      <c r="C54" s="177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9"/>
      <c r="O54" s="45"/>
      <c r="P54" s="100"/>
      <c r="Q54" s="100"/>
      <c r="R54" s="100"/>
      <c r="S54" s="100"/>
      <c r="T54" s="79"/>
      <c r="U54" s="80"/>
      <c r="V54" s="80"/>
      <c r="W54" s="80"/>
      <c r="X54" s="81"/>
      <c r="Y54" s="46"/>
      <c r="Z54" s="98"/>
      <c r="AA54" s="98"/>
      <c r="AB54" s="98"/>
      <c r="AC54" s="98"/>
      <c r="AD54" s="67"/>
      <c r="AE54" s="68"/>
      <c r="AF54" s="68"/>
      <c r="AG54" s="68"/>
      <c r="AH54" s="69"/>
    </row>
    <row r="55" spans="1:34" ht="11.25" customHeight="1" x14ac:dyDescent="0.2">
      <c r="A55" s="199"/>
      <c r="B55" s="172" t="s">
        <v>61</v>
      </c>
      <c r="C55" s="174" t="s">
        <v>62</v>
      </c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6"/>
      <c r="O55" s="47" t="s">
        <v>13</v>
      </c>
      <c r="P55" s="101">
        <v>24670</v>
      </c>
      <c r="Q55" s="101"/>
      <c r="R55" s="101"/>
      <c r="S55" s="101"/>
      <c r="T55" s="102" t="s">
        <v>25</v>
      </c>
      <c r="U55" s="103"/>
      <c r="V55" s="103"/>
      <c r="W55" s="103"/>
      <c r="X55" s="104"/>
      <c r="Y55" s="48" t="s">
        <v>14</v>
      </c>
      <c r="Z55" s="105">
        <f>IFERROR(TRUNC((P55/$P$15)*0.001,4),"")</f>
        <v>0.34839999999999999</v>
      </c>
      <c r="AA55" s="105"/>
      <c r="AB55" s="105"/>
      <c r="AC55" s="105"/>
      <c r="AD55" s="106"/>
      <c r="AE55" s="107"/>
      <c r="AF55" s="107"/>
      <c r="AG55" s="107"/>
      <c r="AH55" s="108"/>
    </row>
    <row r="56" spans="1:34" ht="11.25" customHeight="1" x14ac:dyDescent="0.2">
      <c r="A56" s="199"/>
      <c r="B56" s="173"/>
      <c r="C56" s="177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9"/>
      <c r="O56" s="45"/>
      <c r="P56" s="100"/>
      <c r="Q56" s="100"/>
      <c r="R56" s="100"/>
      <c r="S56" s="100"/>
      <c r="T56" s="79"/>
      <c r="U56" s="80"/>
      <c r="V56" s="80"/>
      <c r="W56" s="80"/>
      <c r="X56" s="81"/>
      <c r="Y56" s="46"/>
      <c r="Z56" s="98"/>
      <c r="AA56" s="98"/>
      <c r="AB56" s="98"/>
      <c r="AC56" s="98"/>
      <c r="AD56" s="67"/>
      <c r="AE56" s="68"/>
      <c r="AF56" s="68"/>
      <c r="AG56" s="68"/>
      <c r="AH56" s="69"/>
    </row>
    <row r="57" spans="1:34" ht="11.25" customHeight="1" x14ac:dyDescent="0.2">
      <c r="A57" s="199"/>
      <c r="B57" s="172" t="s">
        <v>66</v>
      </c>
      <c r="C57" s="174" t="s">
        <v>51</v>
      </c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6"/>
      <c r="O57" s="47" t="s">
        <v>13</v>
      </c>
      <c r="P57" s="101">
        <v>1540</v>
      </c>
      <c r="Q57" s="101"/>
      <c r="R57" s="101"/>
      <c r="S57" s="101"/>
      <c r="T57" s="102" t="s">
        <v>25</v>
      </c>
      <c r="U57" s="103"/>
      <c r="V57" s="103"/>
      <c r="W57" s="103"/>
      <c r="X57" s="104"/>
      <c r="Y57" s="48" t="s">
        <v>14</v>
      </c>
      <c r="Z57" s="105">
        <f t="shared" ref="Z57" si="0">IFERROR(TRUNC((P57/$P$15)*0.001,4),"")</f>
        <v>2.1700000000000001E-2</v>
      </c>
      <c r="AA57" s="105"/>
      <c r="AB57" s="105"/>
      <c r="AC57" s="105"/>
      <c r="AD57" s="106"/>
      <c r="AE57" s="107"/>
      <c r="AF57" s="107"/>
      <c r="AG57" s="107"/>
      <c r="AH57" s="108"/>
    </row>
    <row r="58" spans="1:34" ht="11.25" customHeight="1" x14ac:dyDescent="0.2">
      <c r="A58" s="199"/>
      <c r="B58" s="173"/>
      <c r="C58" s="177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9"/>
      <c r="O58" s="45"/>
      <c r="P58" s="100"/>
      <c r="Q58" s="100"/>
      <c r="R58" s="100"/>
      <c r="S58" s="100"/>
      <c r="T58" s="79"/>
      <c r="U58" s="80"/>
      <c r="V58" s="80"/>
      <c r="W58" s="80"/>
      <c r="X58" s="81"/>
      <c r="Y58" s="46"/>
      <c r="Z58" s="98"/>
      <c r="AA58" s="98"/>
      <c r="AB58" s="98"/>
      <c r="AC58" s="98"/>
      <c r="AD58" s="67"/>
      <c r="AE58" s="68"/>
      <c r="AF58" s="68"/>
      <c r="AG58" s="68"/>
      <c r="AH58" s="69"/>
    </row>
    <row r="59" spans="1:34" ht="11.25" customHeight="1" x14ac:dyDescent="0.2">
      <c r="A59" s="199"/>
      <c r="B59" s="172" t="s">
        <v>67</v>
      </c>
      <c r="C59" s="174" t="s">
        <v>73</v>
      </c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6"/>
      <c r="O59" s="47" t="s">
        <v>13</v>
      </c>
      <c r="P59" s="101">
        <v>16160</v>
      </c>
      <c r="Q59" s="101"/>
      <c r="R59" s="101"/>
      <c r="S59" s="101"/>
      <c r="T59" s="102" t="s">
        <v>25</v>
      </c>
      <c r="U59" s="103"/>
      <c r="V59" s="103"/>
      <c r="W59" s="103"/>
      <c r="X59" s="104"/>
      <c r="Y59" s="48" t="s">
        <v>14</v>
      </c>
      <c r="Z59" s="105">
        <f t="shared" ref="Z59" si="1">IFERROR(TRUNC((P59/$P$15)*0.001,4),"")</f>
        <v>0.22819999999999999</v>
      </c>
      <c r="AA59" s="105"/>
      <c r="AB59" s="105"/>
      <c r="AC59" s="105"/>
      <c r="AD59" s="106"/>
      <c r="AE59" s="107"/>
      <c r="AF59" s="107"/>
      <c r="AG59" s="107"/>
      <c r="AH59" s="108"/>
    </row>
    <row r="60" spans="1:34" ht="11.25" customHeight="1" x14ac:dyDescent="0.2">
      <c r="A60" s="199"/>
      <c r="B60" s="173"/>
      <c r="C60" s="177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9"/>
      <c r="O60" s="45"/>
      <c r="P60" s="100"/>
      <c r="Q60" s="100"/>
      <c r="R60" s="100"/>
      <c r="S60" s="100"/>
      <c r="T60" s="79"/>
      <c r="U60" s="80"/>
      <c r="V60" s="80"/>
      <c r="W60" s="80"/>
      <c r="X60" s="81"/>
      <c r="Y60" s="46"/>
      <c r="Z60" s="98"/>
      <c r="AA60" s="98"/>
      <c r="AB60" s="98"/>
      <c r="AC60" s="98"/>
      <c r="AD60" s="67"/>
      <c r="AE60" s="68"/>
      <c r="AF60" s="68"/>
      <c r="AG60" s="68"/>
      <c r="AH60" s="69"/>
    </row>
    <row r="61" spans="1:34" ht="11.25" customHeight="1" x14ac:dyDescent="0.2">
      <c r="A61" s="199"/>
      <c r="B61" s="172" t="s">
        <v>68</v>
      </c>
      <c r="C61" s="235" t="s">
        <v>64</v>
      </c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7"/>
      <c r="O61" s="47" t="s">
        <v>13</v>
      </c>
      <c r="P61" s="101">
        <f>+P17+P19+P23+P25+P29+P33+P43+P47+P21</f>
        <v>12830</v>
      </c>
      <c r="Q61" s="101"/>
      <c r="R61" s="101"/>
      <c r="S61" s="101"/>
      <c r="T61" s="102" t="s">
        <v>25</v>
      </c>
      <c r="U61" s="103"/>
      <c r="V61" s="103"/>
      <c r="W61" s="103"/>
      <c r="X61" s="104"/>
      <c r="Y61" s="48" t="s">
        <v>14</v>
      </c>
      <c r="Z61" s="105">
        <f>IFERROR(TRUNC((P61/$P$15)*0.001,4),"")</f>
        <v>0.1812</v>
      </c>
      <c r="AA61" s="105"/>
      <c r="AB61" s="105"/>
      <c r="AC61" s="105"/>
      <c r="AD61" s="106"/>
      <c r="AE61" s="107"/>
      <c r="AF61" s="107"/>
      <c r="AG61" s="107"/>
      <c r="AH61" s="108"/>
    </row>
    <row r="62" spans="1:34" ht="11.25" customHeight="1" x14ac:dyDescent="0.2">
      <c r="A62" s="199"/>
      <c r="B62" s="173"/>
      <c r="C62" s="238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40"/>
      <c r="O62" s="45"/>
      <c r="P62" s="100"/>
      <c r="Q62" s="100"/>
      <c r="R62" s="100"/>
      <c r="S62" s="100"/>
      <c r="T62" s="79"/>
      <c r="U62" s="80"/>
      <c r="V62" s="80"/>
      <c r="W62" s="80"/>
      <c r="X62" s="81"/>
      <c r="Y62" s="46"/>
      <c r="Z62" s="98"/>
      <c r="AA62" s="98"/>
      <c r="AB62" s="98"/>
      <c r="AC62" s="98"/>
      <c r="AD62" s="67"/>
      <c r="AE62" s="68"/>
      <c r="AF62" s="68"/>
      <c r="AG62" s="68"/>
      <c r="AH62" s="69"/>
    </row>
    <row r="63" spans="1:34" ht="11.25" customHeight="1" x14ac:dyDescent="0.2">
      <c r="A63" s="199"/>
      <c r="B63" s="172" t="s">
        <v>69</v>
      </c>
      <c r="C63" s="241" t="s">
        <v>65</v>
      </c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3"/>
      <c r="O63" s="47" t="s">
        <v>13</v>
      </c>
      <c r="P63" s="101">
        <f>+P27+P31+P37+P45+P49+P51+P53+P55+P57+P59</f>
        <v>57960</v>
      </c>
      <c r="Q63" s="101"/>
      <c r="R63" s="101"/>
      <c r="S63" s="226"/>
      <c r="T63" s="228" t="s">
        <v>25</v>
      </c>
      <c r="U63" s="229"/>
      <c r="V63" s="229"/>
      <c r="W63" s="229"/>
      <c r="X63" s="230"/>
      <c r="Y63" s="48" t="s">
        <v>14</v>
      </c>
      <c r="Z63" s="105">
        <f>IFERROR(TRUNC((P63/$P$15)*0.001,4),"")</f>
        <v>0.81869999999999998</v>
      </c>
      <c r="AA63" s="105"/>
      <c r="AB63" s="105"/>
      <c r="AC63" s="247"/>
      <c r="AD63" s="214"/>
      <c r="AE63" s="215"/>
      <c r="AF63" s="215"/>
      <c r="AG63" s="215"/>
      <c r="AH63" s="216"/>
    </row>
    <row r="64" spans="1:34" ht="11.25" customHeight="1" thickBot="1" x14ac:dyDescent="0.25">
      <c r="A64" s="199"/>
      <c r="B64" s="173"/>
      <c r="C64" s="244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6"/>
      <c r="O64" s="45"/>
      <c r="P64" s="100"/>
      <c r="Q64" s="100"/>
      <c r="R64" s="100"/>
      <c r="S64" s="227"/>
      <c r="T64" s="231"/>
      <c r="U64" s="232"/>
      <c r="V64" s="232"/>
      <c r="W64" s="232"/>
      <c r="X64" s="233"/>
      <c r="Y64" s="46"/>
      <c r="Z64" s="98"/>
      <c r="AA64" s="98"/>
      <c r="AB64" s="98"/>
      <c r="AC64" s="248"/>
      <c r="AD64" s="217"/>
      <c r="AE64" s="218"/>
      <c r="AF64" s="218"/>
      <c r="AG64" s="218"/>
      <c r="AH64" s="219"/>
    </row>
    <row r="65" spans="1:56" ht="4.5" customHeight="1" x14ac:dyDescent="0.2">
      <c r="A65" s="39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3"/>
    </row>
    <row r="66" spans="1:56" ht="11.25" customHeight="1" x14ac:dyDescent="0.2">
      <c r="A66" s="33"/>
      <c r="B66" s="9" t="s">
        <v>12</v>
      </c>
      <c r="C66" s="1"/>
      <c r="D66" s="1"/>
      <c r="E66" s="9"/>
      <c r="F66" s="9"/>
      <c r="G66" s="1"/>
      <c r="H66" s="1"/>
      <c r="I66" s="1" t="s">
        <v>79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9"/>
      <c r="AH66" s="36"/>
      <c r="AI66" s="8"/>
      <c r="AJ66" s="8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</row>
    <row r="67" spans="1:56" ht="11.25" customHeight="1" x14ac:dyDescent="0.2">
      <c r="A67" s="33"/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36"/>
      <c r="AI67" s="8"/>
      <c r="AJ67" s="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</row>
    <row r="68" spans="1:56" ht="4.5" customHeight="1" thickBot="1" x14ac:dyDescent="0.25">
      <c r="A68" s="24"/>
      <c r="B68" s="40"/>
      <c r="C68" s="25"/>
      <c r="D68" s="25"/>
      <c r="E68" s="40"/>
      <c r="F68" s="40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40"/>
      <c r="AH68" s="41"/>
      <c r="AI68" s="8"/>
      <c r="AJ68" s="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</row>
    <row r="69" spans="1:56" ht="4.5" customHeight="1" x14ac:dyDescent="0.2">
      <c r="A69" s="3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42"/>
      <c r="AA69" s="43"/>
      <c r="AB69" s="43"/>
      <c r="AC69" s="43"/>
      <c r="AD69" s="43"/>
      <c r="AE69" s="43"/>
      <c r="AF69" s="43"/>
      <c r="AG69" s="43"/>
      <c r="AH69" s="23"/>
    </row>
    <row r="70" spans="1:56" ht="11.25" customHeight="1" x14ac:dyDescent="0.2">
      <c r="A70" s="33"/>
      <c r="B70" s="155" t="s">
        <v>6</v>
      </c>
      <c r="C70" s="155"/>
      <c r="D70" s="155"/>
      <c r="E70" s="155"/>
      <c r="F70" s="1" t="s">
        <v>21</v>
      </c>
      <c r="G70" s="1" t="s">
        <v>78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62" t="s">
        <v>16</v>
      </c>
      <c r="AA70" s="163"/>
      <c r="AB70" s="163"/>
      <c r="AC70" s="163"/>
      <c r="AD70" s="163"/>
      <c r="AE70" s="163"/>
      <c r="AF70" s="163"/>
      <c r="AG70" s="163"/>
      <c r="AH70" s="164"/>
    </row>
    <row r="71" spans="1:56" ht="4.5" customHeight="1" x14ac:dyDescent="0.2">
      <c r="A71" s="33"/>
      <c r="B71" s="3"/>
      <c r="C71" s="3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3"/>
      <c r="AA71" s="1"/>
      <c r="AB71" s="1"/>
      <c r="AC71" s="1"/>
      <c r="AD71" s="1"/>
      <c r="AE71" s="1"/>
      <c r="AF71" s="1"/>
      <c r="AG71" s="1"/>
      <c r="AH71" s="27"/>
    </row>
    <row r="72" spans="1:56" ht="11.25" customHeight="1" x14ac:dyDescent="0.2">
      <c r="A72" s="33"/>
      <c r="B72" s="3"/>
      <c r="C72" s="3"/>
      <c r="D72" s="3"/>
      <c r="E72" s="3"/>
      <c r="F72" s="1"/>
      <c r="G72" s="1"/>
      <c r="H72" s="1"/>
      <c r="I72" s="159" t="s">
        <v>22</v>
      </c>
      <c r="J72" s="159"/>
      <c r="K72" s="159"/>
      <c r="L72" s="1"/>
      <c r="M72" s="159" t="s">
        <v>23</v>
      </c>
      <c r="N72" s="159"/>
      <c r="O72" s="159"/>
      <c r="P72" s="63" t="s">
        <v>77</v>
      </c>
      <c r="Q72" s="63"/>
      <c r="R72" s="63"/>
      <c r="S72" s="63"/>
      <c r="T72" s="63"/>
      <c r="U72" s="63"/>
      <c r="V72" s="63"/>
      <c r="W72" s="63"/>
      <c r="X72" s="63"/>
      <c r="Y72" s="1"/>
      <c r="Z72" s="33"/>
      <c r="AA72" s="1"/>
      <c r="AB72" s="1"/>
      <c r="AC72" s="1"/>
      <c r="AD72" s="1"/>
      <c r="AE72" s="1"/>
      <c r="AF72" s="1"/>
      <c r="AG72" s="1"/>
      <c r="AH72" s="27"/>
    </row>
    <row r="73" spans="1:56" ht="11.25" customHeight="1" x14ac:dyDescent="0.2">
      <c r="A73" s="165" t="s">
        <v>2</v>
      </c>
      <c r="B73" s="151"/>
      <c r="C73" s="151"/>
      <c r="D73" s="151"/>
      <c r="E73" s="151"/>
      <c r="F73" s="151"/>
      <c r="G73" s="166"/>
      <c r="H73" s="49" t="s">
        <v>76</v>
      </c>
      <c r="I73" s="159"/>
      <c r="J73" s="159"/>
      <c r="K73" s="159"/>
      <c r="L73" s="49" t="s">
        <v>76</v>
      </c>
      <c r="M73" s="159"/>
      <c r="N73" s="159"/>
      <c r="O73" s="159"/>
      <c r="P73" s="63"/>
      <c r="Q73" s="63"/>
      <c r="R73" s="63"/>
      <c r="S73" s="63"/>
      <c r="T73" s="63"/>
      <c r="U73" s="63"/>
      <c r="V73" s="63"/>
      <c r="W73" s="63"/>
      <c r="X73" s="63"/>
      <c r="Y73" s="1"/>
      <c r="Z73" s="33"/>
      <c r="AA73" s="1"/>
      <c r="AB73" s="1"/>
      <c r="AC73" s="1"/>
      <c r="AD73" s="1"/>
      <c r="AE73" s="1"/>
      <c r="AF73" s="1"/>
      <c r="AG73" s="1"/>
      <c r="AH73" s="27"/>
    </row>
    <row r="74" spans="1:56" ht="11.25" customHeight="1" thickBot="1" x14ac:dyDescent="0.25">
      <c r="A74" s="24"/>
      <c r="B74" s="25"/>
      <c r="C74" s="25"/>
      <c r="D74" s="25"/>
      <c r="E74" s="25"/>
      <c r="F74" s="25"/>
      <c r="G74" s="25"/>
      <c r="H74" s="25"/>
      <c r="I74" s="160"/>
      <c r="J74" s="160"/>
      <c r="K74" s="160"/>
      <c r="L74" s="25"/>
      <c r="M74" s="160"/>
      <c r="N74" s="160"/>
      <c r="O74" s="160"/>
      <c r="P74" s="161"/>
      <c r="Q74" s="161"/>
      <c r="R74" s="161"/>
      <c r="S74" s="161"/>
      <c r="T74" s="161"/>
      <c r="U74" s="161"/>
      <c r="V74" s="161"/>
      <c r="W74" s="161"/>
      <c r="X74" s="161"/>
      <c r="Y74" s="25"/>
      <c r="Z74" s="24"/>
      <c r="AA74" s="25"/>
      <c r="AB74" s="25"/>
      <c r="AC74" s="25"/>
      <c r="AD74" s="25"/>
      <c r="AE74" s="25"/>
      <c r="AF74" s="25"/>
      <c r="AG74" s="25"/>
      <c r="AH74" s="26"/>
    </row>
    <row r="75" spans="1:56" ht="11.25" customHeight="1" x14ac:dyDescent="0.2"/>
    <row r="76" spans="1:56" ht="11.25" customHeight="1" x14ac:dyDescent="0.2"/>
    <row r="77" spans="1:56" ht="11.25" customHeight="1" x14ac:dyDescent="0.2"/>
  </sheetData>
  <mergeCells count="170">
    <mergeCell ref="C41:N42"/>
    <mergeCell ref="B41:B42"/>
    <mergeCell ref="P41:S42"/>
    <mergeCell ref="T41:X42"/>
    <mergeCell ref="Z41:AC42"/>
    <mergeCell ref="AD41:AH42"/>
    <mergeCell ref="B67:AG67"/>
    <mergeCell ref="B45:B46"/>
    <mergeCell ref="C45:N46"/>
    <mergeCell ref="P45:S46"/>
    <mergeCell ref="T45:X46"/>
    <mergeCell ref="Z45:AC46"/>
    <mergeCell ref="AD45:AH46"/>
    <mergeCell ref="B61:B62"/>
    <mergeCell ref="C61:N62"/>
    <mergeCell ref="P61:S62"/>
    <mergeCell ref="T61:X62"/>
    <mergeCell ref="Z61:AC62"/>
    <mergeCell ref="AD61:AH62"/>
    <mergeCell ref="B63:B64"/>
    <mergeCell ref="C63:N64"/>
    <mergeCell ref="P63:S64"/>
    <mergeCell ref="T63:X64"/>
    <mergeCell ref="Z63:AC64"/>
    <mergeCell ref="C59:N60"/>
    <mergeCell ref="P59:S60"/>
    <mergeCell ref="T59:X60"/>
    <mergeCell ref="Z59:AC60"/>
    <mergeCell ref="AD59:AH60"/>
    <mergeCell ref="AD63:AH64"/>
    <mergeCell ref="B55:B56"/>
    <mergeCell ref="C55:N56"/>
    <mergeCell ref="P55:S56"/>
    <mergeCell ref="T55:X56"/>
    <mergeCell ref="Z55:AC56"/>
    <mergeCell ref="AD55:AH56"/>
    <mergeCell ref="B57:B58"/>
    <mergeCell ref="C57:N58"/>
    <mergeCell ref="P57:S58"/>
    <mergeCell ref="T57:X58"/>
    <mergeCell ref="Z57:AC58"/>
    <mergeCell ref="AD57:AH58"/>
    <mergeCell ref="A17:A48"/>
    <mergeCell ref="A49:A64"/>
    <mergeCell ref="P49:S50"/>
    <mergeCell ref="T49:X50"/>
    <mergeCell ref="Z49:AC50"/>
    <mergeCell ref="AD49:AH50"/>
    <mergeCell ref="P33:S36"/>
    <mergeCell ref="T33:X36"/>
    <mergeCell ref="Z33:AC36"/>
    <mergeCell ref="AD33:AH36"/>
    <mergeCell ref="P37:S40"/>
    <mergeCell ref="T37:X40"/>
    <mergeCell ref="Z37:AC40"/>
    <mergeCell ref="AD37:AH40"/>
    <mergeCell ref="P43:S44"/>
    <mergeCell ref="T43:X44"/>
    <mergeCell ref="Z43:AC44"/>
    <mergeCell ref="AD43:AH44"/>
    <mergeCell ref="P51:S52"/>
    <mergeCell ref="T51:X52"/>
    <mergeCell ref="P53:S54"/>
    <mergeCell ref="T53:X54"/>
    <mergeCell ref="Z53:AC54"/>
    <mergeCell ref="B59:B60"/>
    <mergeCell ref="AD53:AH54"/>
    <mergeCell ref="Z31:AC32"/>
    <mergeCell ref="AD31:AH32"/>
    <mergeCell ref="P47:S48"/>
    <mergeCell ref="T47:X48"/>
    <mergeCell ref="Z47:AC48"/>
    <mergeCell ref="AD47:AH48"/>
    <mergeCell ref="T23:X24"/>
    <mergeCell ref="Z23:AC24"/>
    <mergeCell ref="AD23:AH24"/>
    <mergeCell ref="P25:S26"/>
    <mergeCell ref="T25:X26"/>
    <mergeCell ref="Z25:AC26"/>
    <mergeCell ref="AD25:AH26"/>
    <mergeCell ref="AD29:AH30"/>
    <mergeCell ref="P23:S24"/>
    <mergeCell ref="Z21:AC22"/>
    <mergeCell ref="AD21:AH22"/>
    <mergeCell ref="B49:B50"/>
    <mergeCell ref="C49:N50"/>
    <mergeCell ref="B19:B20"/>
    <mergeCell ref="B21:B22"/>
    <mergeCell ref="B23:B24"/>
    <mergeCell ref="B25:B26"/>
    <mergeCell ref="B27:B28"/>
    <mergeCell ref="B29:B30"/>
    <mergeCell ref="B31:B32"/>
    <mergeCell ref="C31:N32"/>
    <mergeCell ref="C25:N26"/>
    <mergeCell ref="C27:N28"/>
    <mergeCell ref="C29:N30"/>
    <mergeCell ref="P27:S28"/>
    <mergeCell ref="T27:X28"/>
    <mergeCell ref="Z27:AC28"/>
    <mergeCell ref="AD27:AH28"/>
    <mergeCell ref="P29:S30"/>
    <mergeCell ref="T29:X30"/>
    <mergeCell ref="Z29:AC30"/>
    <mergeCell ref="P31:S32"/>
    <mergeCell ref="T31:X32"/>
    <mergeCell ref="M72:O74"/>
    <mergeCell ref="P72:X74"/>
    <mergeCell ref="Z70:AH70"/>
    <mergeCell ref="A73:G73"/>
    <mergeCell ref="B70:E70"/>
    <mergeCell ref="I72:K74"/>
    <mergeCell ref="C21:N22"/>
    <mergeCell ref="C23:N24"/>
    <mergeCell ref="B33:B36"/>
    <mergeCell ref="C33:N36"/>
    <mergeCell ref="B43:B44"/>
    <mergeCell ref="C43:N44"/>
    <mergeCell ref="B53:B54"/>
    <mergeCell ref="C53:N54"/>
    <mergeCell ref="B37:B40"/>
    <mergeCell ref="C37:N40"/>
    <mergeCell ref="B47:B48"/>
    <mergeCell ref="C47:N48"/>
    <mergeCell ref="B51:B52"/>
    <mergeCell ref="C51:N52"/>
    <mergeCell ref="P21:S22"/>
    <mergeCell ref="T21:X22"/>
    <mergeCell ref="Z51:AC52"/>
    <mergeCell ref="AD51:AH52"/>
    <mergeCell ref="A1:AH1"/>
    <mergeCell ref="R3:T4"/>
    <mergeCell ref="J3:L4"/>
    <mergeCell ref="T15:X16"/>
    <mergeCell ref="B5:X6"/>
    <mergeCell ref="Z12:AC12"/>
    <mergeCell ref="U3:W4"/>
    <mergeCell ref="F3:H4"/>
    <mergeCell ref="C3:E4"/>
    <mergeCell ref="B3:B4"/>
    <mergeCell ref="M3:Q4"/>
    <mergeCell ref="Z3:AH6"/>
    <mergeCell ref="AD14:AH14"/>
    <mergeCell ref="T14:X14"/>
    <mergeCell ref="O14:S14"/>
    <mergeCell ref="T12:Y12"/>
    <mergeCell ref="M12:P12"/>
    <mergeCell ref="L10:P10"/>
    <mergeCell ref="A10:C10"/>
    <mergeCell ref="D10:K10"/>
    <mergeCell ref="Q10:Y10"/>
    <mergeCell ref="Z10:AC10"/>
    <mergeCell ref="AD10:AH10"/>
    <mergeCell ref="Y14:AC14"/>
    <mergeCell ref="F12:L12"/>
    <mergeCell ref="AD17:AH18"/>
    <mergeCell ref="C15:N16"/>
    <mergeCell ref="P15:S16"/>
    <mergeCell ref="B15:B16"/>
    <mergeCell ref="T17:X18"/>
    <mergeCell ref="Y15:AH16"/>
    <mergeCell ref="C17:N18"/>
    <mergeCell ref="C19:N20"/>
    <mergeCell ref="B17:B18"/>
    <mergeCell ref="Z17:AC18"/>
    <mergeCell ref="P17:S18"/>
    <mergeCell ref="P19:S20"/>
    <mergeCell ref="T19:X20"/>
    <mergeCell ref="Z19:AC20"/>
    <mergeCell ref="AD19:AH20"/>
  </mergeCells>
  <printOptions horizontalCentered="1" verticalCentered="1"/>
  <pageMargins left="0" right="0" top="0.39370078740157483" bottom="0.39370078740157483" header="0.19685039370078741" footer="0"/>
  <pageSetup paperSize="9" orientation="portrait" r:id="rId1"/>
  <headerFooter>
    <oddHeader>&amp;LReport n° --&amp;R&amp;8Allegato - - -/- controllo</oddHeader>
    <oddFooter>&amp;LCOREPLA&amp;CRedatto da: D. Palma         &amp;RRev. 00 del 02/10/18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Bilatti</dc:creator>
  <cp:lastModifiedBy>Brionne Eleonora</cp:lastModifiedBy>
  <cp:lastPrinted>2021-06-24T04:44:26Z</cp:lastPrinted>
  <dcterms:created xsi:type="dcterms:W3CDTF">2015-03-24T11:08:06Z</dcterms:created>
  <dcterms:modified xsi:type="dcterms:W3CDTF">2021-07-09T13:10:48Z</dcterms:modified>
</cp:coreProperties>
</file>